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Template" sheetId="1" r:id="rId1"/>
    <sheet name="PV of annuity table" sheetId="2" r:id="rId2"/>
    <sheet name="PV of MACRS $1" sheetId="3" r:id="rId3"/>
  </sheets>
  <calcPr calcId="145621"/>
</workbook>
</file>

<file path=xl/calcChain.xml><?xml version="1.0" encoding="utf-8"?>
<calcChain xmlns="http://schemas.openxmlformats.org/spreadsheetml/2006/main">
  <c r="H47" i="1" l="1"/>
  <c r="F47" i="1"/>
  <c r="D47" i="1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J47" i="1" l="1"/>
</calcChain>
</file>

<file path=xl/sharedStrings.xml><?xml version="1.0" encoding="utf-8"?>
<sst xmlns="http://schemas.openxmlformats.org/spreadsheetml/2006/main" count="99" uniqueCount="68">
  <si>
    <t>+</t>
  </si>
  <si>
    <t>=</t>
  </si>
  <si>
    <t>X</t>
  </si>
  <si>
    <t xml:space="preserve"> (anticipated inflow from the </t>
  </si>
  <si>
    <t>(projected outflow based on</t>
  </si>
  <si>
    <t>PV of cash flows @ 14%</t>
  </si>
  <si>
    <t>investment</t>
  </si>
  <si>
    <t>annual cash</t>
  </si>
  <si>
    <t>inflow</t>
  </si>
  <si>
    <t>(</t>
  </si>
  <si>
    <t>-</t>
  </si>
  <si>
    <t>outflow</t>
  </si>
  <si>
    <t>) X</t>
  </si>
  <si>
    <t>Present value interest factor of an (ordinary) annuity of $1 per period at i% for n periods, PVIFA(i,n).</t>
  </si>
  <si>
    <t>Period</t>
  </si>
  <si>
    <t xml:space="preserve">PV of an </t>
  </si>
  <si>
    <t>annuity of $1</t>
  </si>
  <si>
    <t>NPV</t>
  </si>
  <si>
    <t>PV of cash</t>
  </si>
  <si>
    <t>total</t>
  </si>
  <si>
    <t xml:space="preserve">2. Assume that the after-tax required rate of return for Deer Valley is 8%, the income tax rate is 40%, and the </t>
  </si>
  <si>
    <t xml:space="preserve">MACRS recovery period is 10 years. Compute the after-tax NPV of the new lift and advise the managers of </t>
  </si>
  <si>
    <t xml:space="preserve">Deer Valley about whether adding the lift will be a profitable investment. Show calculations to support </t>
  </si>
  <si>
    <t>your answer.</t>
  </si>
  <si>
    <t>Calculate the net after-tax cash flow</t>
  </si>
  <si>
    <t>cash flow</t>
  </si>
  <si>
    <t>1-tax rate</t>
  </si>
  <si>
    <t>PV of after-tax cash flows @8%</t>
  </si>
  <si>
    <t>net cash flow</t>
  </si>
  <si>
    <t>PV of tax savings</t>
  </si>
  <si>
    <t>tax rate</t>
  </si>
  <si>
    <t>NPV after-tax</t>
  </si>
  <si>
    <t>PV of after-tax</t>
  </si>
  <si>
    <t>savings</t>
  </si>
  <si>
    <t xml:space="preserve">PV of tax </t>
  </si>
  <si>
    <t>factor</t>
  </si>
  <si>
    <t xml:space="preserve">3. What subjective factors would affect the investment decision? </t>
  </si>
  <si>
    <t>Determine the total investment</t>
  </si>
  <si>
    <t xml:space="preserve">    lift tickets based on total skiers)</t>
  </si>
  <si>
    <t xml:space="preserve">  cost to run the lift)</t>
  </si>
  <si>
    <t>annual cash inflow</t>
  </si>
  <si>
    <t>Calculate the annual cash outflow</t>
  </si>
  <si>
    <t>annual cash outflow</t>
  </si>
  <si>
    <t>Total investment</t>
  </si>
  <si>
    <t>Recommendation:</t>
  </si>
  <si>
    <t>after-tax cash flow</t>
  </si>
  <si>
    <t xml:space="preserve"> after-tax </t>
  </si>
  <si>
    <r>
      <t xml:space="preserve">Calculate the annual cash </t>
    </r>
    <r>
      <rPr>
        <b/>
        <sz val="11"/>
        <color theme="1"/>
        <rFont val="Calibri"/>
        <family val="2"/>
        <scheme val="minor"/>
      </rPr>
      <t>inflow</t>
    </r>
  </si>
  <si>
    <t># of skiers</t>
  </si>
  <si>
    <t>Days used</t>
  </si>
  <si>
    <t xml:space="preserve"># days to </t>
  </si>
  <si>
    <t>run lift</t>
  </si>
  <si>
    <t>Cost to run</t>
  </si>
  <si>
    <t>per day</t>
  </si>
  <si>
    <t>cost of lift ticket</t>
  </si>
  <si>
    <t>Unit 5 IP Template</t>
  </si>
  <si>
    <t>cost of a lift</t>
  </si>
  <si>
    <t>Prep &amp; install</t>
  </si>
  <si>
    <t xml:space="preserve">   for one (1) lift</t>
  </si>
  <si>
    <t>Name:</t>
  </si>
  <si>
    <t>cash flows @___%</t>
  </si>
  <si>
    <t>cash flows @___</t>
  </si>
  <si>
    <t>flows @ ____%</t>
  </si>
  <si>
    <t>flows @ ___%</t>
  </si>
  <si>
    <t>ACCT 310 Managerial Accounting</t>
  </si>
  <si>
    <t>Present Value of $1 MACRS Depreciation (USE THIS FOR TAX SAVINGS)</t>
  </si>
  <si>
    <t>Recovery Period (Years)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</si>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</sst>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0_);[Red]\(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name val="Arial"/>
      <family val="2"/>
    </font>
    <font>
      <sz val="9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0" fontId="4" fillId="0" borderId="0" xfId="0" applyFont="1" applyBorder="1"/>
    <xf numFmtId="0" fontId="5" fillId="0" borderId="4" xfId="0" applyFont="1" applyBorder="1"/>
    <xf numFmtId="9" fontId="5" fillId="0" borderId="5" xfId="0" applyNumberFormat="1" applyFont="1" applyBorder="1"/>
    <xf numFmtId="9" fontId="5" fillId="0" borderId="6" xfId="0" applyNumberFormat="1" applyFont="1" applyBorder="1"/>
    <xf numFmtId="9" fontId="5" fillId="0" borderId="0" xfId="0" applyNumberFormat="1" applyFont="1" applyBorder="1"/>
    <xf numFmtId="0" fontId="5" fillId="0" borderId="0" xfId="0" applyFont="1" applyBorder="1"/>
    <xf numFmtId="0" fontId="5" fillId="0" borderId="7" xfId="0" applyFont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5" fontId="5" fillId="0" borderId="5" xfId="0" applyNumberFormat="1" applyFont="1" applyBorder="1"/>
    <xf numFmtId="165" fontId="5" fillId="0" borderId="6" xfId="0" applyNumberFormat="1" applyFont="1" applyBorder="1"/>
    <xf numFmtId="164" fontId="0" fillId="0" borderId="0" xfId="0" applyNumberFormat="1" applyFill="1"/>
    <xf numFmtId="164" fontId="0" fillId="0" borderId="0" xfId="1" applyNumberFormat="1" applyFont="1" applyFill="1"/>
    <xf numFmtId="0" fontId="3" fillId="0" borderId="0" xfId="0" applyFont="1"/>
    <xf numFmtId="0" fontId="2" fillId="0" borderId="0" xfId="0" applyFont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4" fillId="0" borderId="1" xfId="0" quotePrefix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552450</xdr:colOff>
      <xdr:row>7</xdr:row>
      <xdr:rowOff>68580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"/>
          <a:ext cx="592836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A2" sqref="A2"/>
    </sheetView>
  </sheetViews>
  <sheetFormatPr defaultRowHeight="14.4" x14ac:dyDescent="0.3"/>
  <cols>
    <col min="2" max="2" width="20.44140625" customWidth="1"/>
    <col min="3" max="3" width="1.5546875" bestFit="1" customWidth="1"/>
    <col min="4" max="4" width="14.33203125" customWidth="1"/>
    <col min="5" max="5" width="3.109375" customWidth="1"/>
    <col min="6" max="6" width="11" bestFit="1" customWidth="1"/>
    <col min="7" max="7" width="3.109375" customWidth="1"/>
    <col min="8" max="8" width="11" bestFit="1" customWidth="1"/>
    <col min="9" max="9" width="4.6640625" customWidth="1"/>
    <col min="10" max="10" width="11" bestFit="1" customWidth="1"/>
    <col min="13" max="13" width="11" bestFit="1" customWidth="1"/>
  </cols>
  <sheetData>
    <row r="1" spans="1:10" ht="15" x14ac:dyDescent="0.3">
      <c r="A1" s="24" t="s">
        <v>64</v>
      </c>
    </row>
    <row r="2" spans="1:10" ht="15" x14ac:dyDescent="0.3">
      <c r="A2" s="24" t="s">
        <v>55</v>
      </c>
    </row>
    <row r="3" spans="1:10" ht="15" x14ac:dyDescent="0.3">
      <c r="A3" s="24" t="s">
        <v>59</v>
      </c>
    </row>
    <row r="9" spans="1:10" ht="15" x14ac:dyDescent="0.3">
      <c r="A9" t="s">
        <v>37</v>
      </c>
      <c r="D9" s="4"/>
      <c r="E9" s="1" t="s">
        <v>0</v>
      </c>
      <c r="F9" s="4"/>
      <c r="G9" s="2" t="s">
        <v>1</v>
      </c>
      <c r="H9" s="5"/>
    </row>
    <row r="10" spans="1:10" s="8" customFormat="1" ht="15" x14ac:dyDescent="0.3">
      <c r="A10" s="8" t="s">
        <v>58</v>
      </c>
      <c r="D10" s="1" t="s">
        <v>56</v>
      </c>
      <c r="E10" s="25"/>
      <c r="F10" s="1" t="s">
        <v>57</v>
      </c>
      <c r="G10" s="26"/>
      <c r="H10" s="21" t="s">
        <v>43</v>
      </c>
    </row>
    <row r="11" spans="1:10" ht="15" x14ac:dyDescent="0.3">
      <c r="D11" s="22"/>
      <c r="E11" s="25"/>
      <c r="F11" s="22"/>
      <c r="G11" s="26"/>
      <c r="H11" s="21"/>
    </row>
    <row r="12" spans="1:10" ht="15" x14ac:dyDescent="0.3">
      <c r="A12" t="s">
        <v>47</v>
      </c>
      <c r="D12" s="6"/>
      <c r="E12" t="s">
        <v>2</v>
      </c>
      <c r="F12" s="6"/>
      <c r="G12" t="s">
        <v>2</v>
      </c>
      <c r="H12" s="4"/>
      <c r="I12" s="2" t="s">
        <v>1</v>
      </c>
      <c r="J12" s="4"/>
    </row>
    <row r="13" spans="1:10" ht="15" x14ac:dyDescent="0.3">
      <c r="A13" t="s">
        <v>3</v>
      </c>
      <c r="D13" s="1" t="s">
        <v>48</v>
      </c>
      <c r="F13" s="1" t="s">
        <v>49</v>
      </c>
      <c r="H13" t="s">
        <v>54</v>
      </c>
      <c r="J13" s="24" t="s">
        <v>40</v>
      </c>
    </row>
    <row r="14" spans="1:10" ht="15" x14ac:dyDescent="0.3">
      <c r="A14" s="8" t="s">
        <v>38</v>
      </c>
      <c r="D14" s="1"/>
      <c r="F14" s="1"/>
      <c r="H14" t="s">
        <v>53</v>
      </c>
    </row>
    <row r="15" spans="1:10" ht="15" x14ac:dyDescent="0.3">
      <c r="D15" s="25"/>
      <c r="E15" s="8"/>
      <c r="F15" s="27"/>
      <c r="G15" s="26"/>
      <c r="H15" s="22"/>
    </row>
    <row r="16" spans="1:10" ht="15" x14ac:dyDescent="0.3">
      <c r="A16" t="s">
        <v>41</v>
      </c>
      <c r="D16" s="6"/>
      <c r="E16" t="s">
        <v>2</v>
      </c>
      <c r="F16" s="7"/>
      <c r="G16" s="2" t="s">
        <v>1</v>
      </c>
      <c r="H16" s="4"/>
    </row>
    <row r="17" spans="1:10" ht="15" x14ac:dyDescent="0.3">
      <c r="A17" t="s">
        <v>4</v>
      </c>
      <c r="D17" s="1" t="s">
        <v>50</v>
      </c>
      <c r="F17" s="1" t="s">
        <v>52</v>
      </c>
      <c r="H17" s="24" t="s">
        <v>42</v>
      </c>
    </row>
    <row r="18" spans="1:10" ht="15" x14ac:dyDescent="0.3">
      <c r="A18" t="s">
        <v>39</v>
      </c>
      <c r="D18" s="1" t="s">
        <v>51</v>
      </c>
      <c r="F18" s="1" t="s">
        <v>53</v>
      </c>
    </row>
    <row r="20" spans="1:10" ht="15" x14ac:dyDescent="0.3">
      <c r="A20" t="s">
        <v>5</v>
      </c>
      <c r="C20" t="s">
        <v>9</v>
      </c>
      <c r="D20" s="5"/>
      <c r="E20" s="9" t="s">
        <v>10</v>
      </c>
      <c r="F20" s="5"/>
      <c r="G20" s="9" t="s">
        <v>12</v>
      </c>
      <c r="H20" s="3"/>
      <c r="I20" s="2" t="s">
        <v>1</v>
      </c>
      <c r="J20" s="4"/>
    </row>
    <row r="21" spans="1:10" ht="15" x14ac:dyDescent="0.3">
      <c r="D21" s="24" t="s">
        <v>7</v>
      </c>
      <c r="F21" s="24" t="s">
        <v>7</v>
      </c>
      <c r="H21" t="s">
        <v>15</v>
      </c>
      <c r="J21" t="s">
        <v>18</v>
      </c>
    </row>
    <row r="22" spans="1:10" ht="15" x14ac:dyDescent="0.3">
      <c r="D22" s="24" t="s">
        <v>8</v>
      </c>
      <c r="F22" s="24" t="s">
        <v>11</v>
      </c>
      <c r="H22" t="s">
        <v>16</v>
      </c>
      <c r="J22" t="s">
        <v>63</v>
      </c>
    </row>
    <row r="24" spans="1:10" ht="15" x14ac:dyDescent="0.3">
      <c r="A24" t="s">
        <v>17</v>
      </c>
      <c r="D24" s="5"/>
      <c r="E24" s="9" t="s">
        <v>10</v>
      </c>
      <c r="F24" s="5"/>
      <c r="G24" s="2" t="s">
        <v>1</v>
      </c>
      <c r="H24" s="5"/>
    </row>
    <row r="25" spans="1:10" ht="15" x14ac:dyDescent="0.3">
      <c r="D25" t="s">
        <v>18</v>
      </c>
      <c r="F25" t="s">
        <v>19</v>
      </c>
      <c r="H25" s="1" t="s">
        <v>17</v>
      </c>
    </row>
    <row r="26" spans="1:10" ht="15" x14ac:dyDescent="0.3">
      <c r="D26" t="s">
        <v>62</v>
      </c>
      <c r="F26" t="s">
        <v>6</v>
      </c>
    </row>
    <row r="28" spans="1:10" ht="15" x14ac:dyDescent="0.3">
      <c r="A28" s="24" t="s">
        <v>44</v>
      </c>
    </row>
    <row r="30" spans="1:10" ht="15" x14ac:dyDescent="0.3">
      <c r="A30" s="23" t="s">
        <v>20</v>
      </c>
    </row>
    <row r="31" spans="1:10" ht="15" x14ac:dyDescent="0.3">
      <c r="A31" s="23" t="s">
        <v>21</v>
      </c>
    </row>
    <row r="32" spans="1:10" ht="15" x14ac:dyDescent="0.3">
      <c r="A32" s="23" t="s">
        <v>22</v>
      </c>
    </row>
    <row r="33" spans="1:13" x14ac:dyDescent="0.3">
      <c r="A33" s="23" t="s">
        <v>23</v>
      </c>
    </row>
    <row r="35" spans="1:13" x14ac:dyDescent="0.3">
      <c r="A35" s="23" t="s">
        <v>24</v>
      </c>
      <c r="D35" s="5"/>
      <c r="E35" t="s">
        <v>2</v>
      </c>
      <c r="F35" s="3"/>
      <c r="G35" s="2" t="s">
        <v>1</v>
      </c>
      <c r="H35" s="4"/>
      <c r="M35" s="21"/>
    </row>
    <row r="36" spans="1:13" x14ac:dyDescent="0.3">
      <c r="D36" s="24" t="s">
        <v>28</v>
      </c>
      <c r="F36" t="s">
        <v>26</v>
      </c>
      <c r="H36" t="s">
        <v>45</v>
      </c>
    </row>
    <row r="39" spans="1:13" x14ac:dyDescent="0.3">
      <c r="A39" t="s">
        <v>27</v>
      </c>
      <c r="D39" s="5"/>
      <c r="E39" t="s">
        <v>2</v>
      </c>
      <c r="F39" s="3"/>
      <c r="G39" s="2" t="s">
        <v>1</v>
      </c>
      <c r="H39" s="4"/>
    </row>
    <row r="40" spans="1:13" x14ac:dyDescent="0.3">
      <c r="D40" t="s">
        <v>46</v>
      </c>
      <c r="F40" t="s">
        <v>15</v>
      </c>
      <c r="H40" t="s">
        <v>32</v>
      </c>
    </row>
    <row r="41" spans="1:13" x14ac:dyDescent="0.3">
      <c r="D41" t="s">
        <v>25</v>
      </c>
      <c r="F41" t="s">
        <v>16</v>
      </c>
      <c r="H41" t="s">
        <v>60</v>
      </c>
    </row>
    <row r="43" spans="1:13" x14ac:dyDescent="0.3">
      <c r="A43" t="s">
        <v>29</v>
      </c>
      <c r="D43" s="5"/>
      <c r="E43" t="s">
        <v>2</v>
      </c>
      <c r="F43" s="3"/>
      <c r="G43" t="s">
        <v>2</v>
      </c>
      <c r="H43" s="3"/>
      <c r="I43" s="2" t="s">
        <v>1</v>
      </c>
      <c r="J43" s="4"/>
    </row>
    <row r="44" spans="1:13" x14ac:dyDescent="0.3">
      <c r="D44" t="s">
        <v>19</v>
      </c>
      <c r="F44" t="s">
        <v>30</v>
      </c>
      <c r="H44" t="s">
        <v>35</v>
      </c>
      <c r="J44" t="s">
        <v>29</v>
      </c>
    </row>
    <row r="45" spans="1:13" x14ac:dyDescent="0.3">
      <c r="D45" t="s">
        <v>6</v>
      </c>
    </row>
    <row r="47" spans="1:13" x14ac:dyDescent="0.3">
      <c r="A47" t="s">
        <v>31</v>
      </c>
      <c r="D47" s="5">
        <f>+H39</f>
        <v>0</v>
      </c>
      <c r="E47" s="9" t="s">
        <v>0</v>
      </c>
      <c r="F47" s="5">
        <f>+J43</f>
        <v>0</v>
      </c>
      <c r="G47" s="2" t="s">
        <v>10</v>
      </c>
      <c r="H47" s="5">
        <f>+D43</f>
        <v>0</v>
      </c>
      <c r="I47" s="2" t="s">
        <v>1</v>
      </c>
      <c r="J47" s="4">
        <f>+D47+F47-H47</f>
        <v>0</v>
      </c>
    </row>
    <row r="48" spans="1:13" x14ac:dyDescent="0.3">
      <c r="D48" t="s">
        <v>32</v>
      </c>
      <c r="F48" t="s">
        <v>34</v>
      </c>
      <c r="H48" t="s">
        <v>19</v>
      </c>
      <c r="J48" t="s">
        <v>31</v>
      </c>
    </row>
    <row r="49" spans="1:8" x14ac:dyDescent="0.3">
      <c r="D49" t="s">
        <v>61</v>
      </c>
      <c r="F49" t="s">
        <v>33</v>
      </c>
      <c r="H49" t="s">
        <v>6</v>
      </c>
    </row>
    <row r="51" spans="1:8" x14ac:dyDescent="0.3">
      <c r="A51" s="24" t="s">
        <v>44</v>
      </c>
    </row>
    <row r="53" spans="1:8" x14ac:dyDescent="0.3">
      <c r="A53" s="24" t="s">
        <v>36</v>
      </c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"/>
  <sheetViews>
    <sheetView workbookViewId="0">
      <selection activeCell="J29" sqref="J29"/>
    </sheetView>
  </sheetViews>
  <sheetFormatPr defaultColWidth="9.109375" defaultRowHeight="11.4" x14ac:dyDescent="0.2"/>
  <cols>
    <col min="1" max="1" width="6.109375" style="15" bestFit="1" customWidth="1"/>
    <col min="2" max="10" width="7" style="15" bestFit="1" customWidth="1"/>
    <col min="11" max="21" width="6" style="15" bestFit="1" customWidth="1"/>
    <col min="22" max="256" width="9.109375" style="15"/>
    <col min="257" max="257" width="6.109375" style="15" bestFit="1" customWidth="1"/>
    <col min="258" max="266" width="7" style="15" bestFit="1" customWidth="1"/>
    <col min="267" max="277" width="6" style="15" bestFit="1" customWidth="1"/>
    <col min="278" max="512" width="9.109375" style="15"/>
    <col min="513" max="513" width="6.109375" style="15" bestFit="1" customWidth="1"/>
    <col min="514" max="522" width="7" style="15" bestFit="1" customWidth="1"/>
    <col min="523" max="533" width="6" style="15" bestFit="1" customWidth="1"/>
    <col min="534" max="768" width="9.109375" style="15"/>
    <col min="769" max="769" width="6.109375" style="15" bestFit="1" customWidth="1"/>
    <col min="770" max="778" width="7" style="15" bestFit="1" customWidth="1"/>
    <col min="779" max="789" width="6" style="15" bestFit="1" customWidth="1"/>
    <col min="790" max="1024" width="9.109375" style="15"/>
    <col min="1025" max="1025" width="6.109375" style="15" bestFit="1" customWidth="1"/>
    <col min="1026" max="1034" width="7" style="15" bestFit="1" customWidth="1"/>
    <col min="1035" max="1045" width="6" style="15" bestFit="1" customWidth="1"/>
    <col min="1046" max="1280" width="9.109375" style="15"/>
    <col min="1281" max="1281" width="6.109375" style="15" bestFit="1" customWidth="1"/>
    <col min="1282" max="1290" width="7" style="15" bestFit="1" customWidth="1"/>
    <col min="1291" max="1301" width="6" style="15" bestFit="1" customWidth="1"/>
    <col min="1302" max="1536" width="9.109375" style="15"/>
    <col min="1537" max="1537" width="6.109375" style="15" bestFit="1" customWidth="1"/>
    <col min="1538" max="1546" width="7" style="15" bestFit="1" customWidth="1"/>
    <col min="1547" max="1557" width="6" style="15" bestFit="1" customWidth="1"/>
    <col min="1558" max="1792" width="9.109375" style="15"/>
    <col min="1793" max="1793" width="6.109375" style="15" bestFit="1" customWidth="1"/>
    <col min="1794" max="1802" width="7" style="15" bestFit="1" customWidth="1"/>
    <col min="1803" max="1813" width="6" style="15" bestFit="1" customWidth="1"/>
    <col min="1814" max="2048" width="9.109375" style="15"/>
    <col min="2049" max="2049" width="6.109375" style="15" bestFit="1" customWidth="1"/>
    <col min="2050" max="2058" width="7" style="15" bestFit="1" customWidth="1"/>
    <col min="2059" max="2069" width="6" style="15" bestFit="1" customWidth="1"/>
    <col min="2070" max="2304" width="9.109375" style="15"/>
    <col min="2305" max="2305" width="6.109375" style="15" bestFit="1" customWidth="1"/>
    <col min="2306" max="2314" width="7" style="15" bestFit="1" customWidth="1"/>
    <col min="2315" max="2325" width="6" style="15" bestFit="1" customWidth="1"/>
    <col min="2326" max="2560" width="9.109375" style="15"/>
    <col min="2561" max="2561" width="6.109375" style="15" bestFit="1" customWidth="1"/>
    <col min="2562" max="2570" width="7" style="15" bestFit="1" customWidth="1"/>
    <col min="2571" max="2581" width="6" style="15" bestFit="1" customWidth="1"/>
    <col min="2582" max="2816" width="9.109375" style="15"/>
    <col min="2817" max="2817" width="6.109375" style="15" bestFit="1" customWidth="1"/>
    <col min="2818" max="2826" width="7" style="15" bestFit="1" customWidth="1"/>
    <col min="2827" max="2837" width="6" style="15" bestFit="1" customWidth="1"/>
    <col min="2838" max="3072" width="9.109375" style="15"/>
    <col min="3073" max="3073" width="6.109375" style="15" bestFit="1" customWidth="1"/>
    <col min="3074" max="3082" width="7" style="15" bestFit="1" customWidth="1"/>
    <col min="3083" max="3093" width="6" style="15" bestFit="1" customWidth="1"/>
    <col min="3094" max="3328" width="9.109375" style="15"/>
    <col min="3329" max="3329" width="6.109375" style="15" bestFit="1" customWidth="1"/>
    <col min="3330" max="3338" width="7" style="15" bestFit="1" customWidth="1"/>
    <col min="3339" max="3349" width="6" style="15" bestFit="1" customWidth="1"/>
    <col min="3350" max="3584" width="9.109375" style="15"/>
    <col min="3585" max="3585" width="6.109375" style="15" bestFit="1" customWidth="1"/>
    <col min="3586" max="3594" width="7" style="15" bestFit="1" customWidth="1"/>
    <col min="3595" max="3605" width="6" style="15" bestFit="1" customWidth="1"/>
    <col min="3606" max="3840" width="9.109375" style="15"/>
    <col min="3841" max="3841" width="6.109375" style="15" bestFit="1" customWidth="1"/>
    <col min="3842" max="3850" width="7" style="15" bestFit="1" customWidth="1"/>
    <col min="3851" max="3861" width="6" style="15" bestFit="1" customWidth="1"/>
    <col min="3862" max="4096" width="9.109375" style="15"/>
    <col min="4097" max="4097" width="6.109375" style="15" bestFit="1" customWidth="1"/>
    <col min="4098" max="4106" width="7" style="15" bestFit="1" customWidth="1"/>
    <col min="4107" max="4117" width="6" style="15" bestFit="1" customWidth="1"/>
    <col min="4118" max="4352" width="9.109375" style="15"/>
    <col min="4353" max="4353" width="6.109375" style="15" bestFit="1" customWidth="1"/>
    <col min="4354" max="4362" width="7" style="15" bestFit="1" customWidth="1"/>
    <col min="4363" max="4373" width="6" style="15" bestFit="1" customWidth="1"/>
    <col min="4374" max="4608" width="9.109375" style="15"/>
    <col min="4609" max="4609" width="6.109375" style="15" bestFit="1" customWidth="1"/>
    <col min="4610" max="4618" width="7" style="15" bestFit="1" customWidth="1"/>
    <col min="4619" max="4629" width="6" style="15" bestFit="1" customWidth="1"/>
    <col min="4630" max="4864" width="9.109375" style="15"/>
    <col min="4865" max="4865" width="6.109375" style="15" bestFit="1" customWidth="1"/>
    <col min="4866" max="4874" width="7" style="15" bestFit="1" customWidth="1"/>
    <col min="4875" max="4885" width="6" style="15" bestFit="1" customWidth="1"/>
    <col min="4886" max="5120" width="9.109375" style="15"/>
    <col min="5121" max="5121" width="6.109375" style="15" bestFit="1" customWidth="1"/>
    <col min="5122" max="5130" width="7" style="15" bestFit="1" customWidth="1"/>
    <col min="5131" max="5141" width="6" style="15" bestFit="1" customWidth="1"/>
    <col min="5142" max="5376" width="9.109375" style="15"/>
    <col min="5377" max="5377" width="6.109375" style="15" bestFit="1" customWidth="1"/>
    <col min="5378" max="5386" width="7" style="15" bestFit="1" customWidth="1"/>
    <col min="5387" max="5397" width="6" style="15" bestFit="1" customWidth="1"/>
    <col min="5398" max="5632" width="9.109375" style="15"/>
    <col min="5633" max="5633" width="6.109375" style="15" bestFit="1" customWidth="1"/>
    <col min="5634" max="5642" width="7" style="15" bestFit="1" customWidth="1"/>
    <col min="5643" max="5653" width="6" style="15" bestFit="1" customWidth="1"/>
    <col min="5654" max="5888" width="9.109375" style="15"/>
    <col min="5889" max="5889" width="6.109375" style="15" bestFit="1" customWidth="1"/>
    <col min="5890" max="5898" width="7" style="15" bestFit="1" customWidth="1"/>
    <col min="5899" max="5909" width="6" style="15" bestFit="1" customWidth="1"/>
    <col min="5910" max="6144" width="9.109375" style="15"/>
    <col min="6145" max="6145" width="6.109375" style="15" bestFit="1" customWidth="1"/>
    <col min="6146" max="6154" width="7" style="15" bestFit="1" customWidth="1"/>
    <col min="6155" max="6165" width="6" style="15" bestFit="1" customWidth="1"/>
    <col min="6166" max="6400" width="9.109375" style="15"/>
    <col min="6401" max="6401" width="6.109375" style="15" bestFit="1" customWidth="1"/>
    <col min="6402" max="6410" width="7" style="15" bestFit="1" customWidth="1"/>
    <col min="6411" max="6421" width="6" style="15" bestFit="1" customWidth="1"/>
    <col min="6422" max="6656" width="9.109375" style="15"/>
    <col min="6657" max="6657" width="6.109375" style="15" bestFit="1" customWidth="1"/>
    <col min="6658" max="6666" width="7" style="15" bestFit="1" customWidth="1"/>
    <col min="6667" max="6677" width="6" style="15" bestFit="1" customWidth="1"/>
    <col min="6678" max="6912" width="9.109375" style="15"/>
    <col min="6913" max="6913" width="6.109375" style="15" bestFit="1" customWidth="1"/>
    <col min="6914" max="6922" width="7" style="15" bestFit="1" customWidth="1"/>
    <col min="6923" max="6933" width="6" style="15" bestFit="1" customWidth="1"/>
    <col min="6934" max="7168" width="9.109375" style="15"/>
    <col min="7169" max="7169" width="6.109375" style="15" bestFit="1" customWidth="1"/>
    <col min="7170" max="7178" width="7" style="15" bestFit="1" customWidth="1"/>
    <col min="7179" max="7189" width="6" style="15" bestFit="1" customWidth="1"/>
    <col min="7190" max="7424" width="9.109375" style="15"/>
    <col min="7425" max="7425" width="6.109375" style="15" bestFit="1" customWidth="1"/>
    <col min="7426" max="7434" width="7" style="15" bestFit="1" customWidth="1"/>
    <col min="7435" max="7445" width="6" style="15" bestFit="1" customWidth="1"/>
    <col min="7446" max="7680" width="9.109375" style="15"/>
    <col min="7681" max="7681" width="6.109375" style="15" bestFit="1" customWidth="1"/>
    <col min="7682" max="7690" width="7" style="15" bestFit="1" customWidth="1"/>
    <col min="7691" max="7701" width="6" style="15" bestFit="1" customWidth="1"/>
    <col min="7702" max="7936" width="9.109375" style="15"/>
    <col min="7937" max="7937" width="6.109375" style="15" bestFit="1" customWidth="1"/>
    <col min="7938" max="7946" width="7" style="15" bestFit="1" customWidth="1"/>
    <col min="7947" max="7957" width="6" style="15" bestFit="1" customWidth="1"/>
    <col min="7958" max="8192" width="9.109375" style="15"/>
    <col min="8193" max="8193" width="6.109375" style="15" bestFit="1" customWidth="1"/>
    <col min="8194" max="8202" width="7" style="15" bestFit="1" customWidth="1"/>
    <col min="8203" max="8213" width="6" style="15" bestFit="1" customWidth="1"/>
    <col min="8214" max="8448" width="9.109375" style="15"/>
    <col min="8449" max="8449" width="6.109375" style="15" bestFit="1" customWidth="1"/>
    <col min="8450" max="8458" width="7" style="15" bestFit="1" customWidth="1"/>
    <col min="8459" max="8469" width="6" style="15" bestFit="1" customWidth="1"/>
    <col min="8470" max="8704" width="9.109375" style="15"/>
    <col min="8705" max="8705" width="6.109375" style="15" bestFit="1" customWidth="1"/>
    <col min="8706" max="8714" width="7" style="15" bestFit="1" customWidth="1"/>
    <col min="8715" max="8725" width="6" style="15" bestFit="1" customWidth="1"/>
    <col min="8726" max="8960" width="9.109375" style="15"/>
    <col min="8961" max="8961" width="6.109375" style="15" bestFit="1" customWidth="1"/>
    <col min="8962" max="8970" width="7" style="15" bestFit="1" customWidth="1"/>
    <col min="8971" max="8981" width="6" style="15" bestFit="1" customWidth="1"/>
    <col min="8982" max="9216" width="9.109375" style="15"/>
    <col min="9217" max="9217" width="6.109375" style="15" bestFit="1" customWidth="1"/>
    <col min="9218" max="9226" width="7" style="15" bestFit="1" customWidth="1"/>
    <col min="9227" max="9237" width="6" style="15" bestFit="1" customWidth="1"/>
    <col min="9238" max="9472" width="9.109375" style="15"/>
    <col min="9473" max="9473" width="6.109375" style="15" bestFit="1" customWidth="1"/>
    <col min="9474" max="9482" width="7" style="15" bestFit="1" customWidth="1"/>
    <col min="9483" max="9493" width="6" style="15" bestFit="1" customWidth="1"/>
    <col min="9494" max="9728" width="9.109375" style="15"/>
    <col min="9729" max="9729" width="6.109375" style="15" bestFit="1" customWidth="1"/>
    <col min="9730" max="9738" width="7" style="15" bestFit="1" customWidth="1"/>
    <col min="9739" max="9749" width="6" style="15" bestFit="1" customWidth="1"/>
    <col min="9750" max="9984" width="9.109375" style="15"/>
    <col min="9985" max="9985" width="6.109375" style="15" bestFit="1" customWidth="1"/>
    <col min="9986" max="9994" width="7" style="15" bestFit="1" customWidth="1"/>
    <col min="9995" max="10005" width="6" style="15" bestFit="1" customWidth="1"/>
    <col min="10006" max="10240" width="9.109375" style="15"/>
    <col min="10241" max="10241" width="6.109375" style="15" bestFit="1" customWidth="1"/>
    <col min="10242" max="10250" width="7" style="15" bestFit="1" customWidth="1"/>
    <col min="10251" max="10261" width="6" style="15" bestFit="1" customWidth="1"/>
    <col min="10262" max="10496" width="9.109375" style="15"/>
    <col min="10497" max="10497" width="6.109375" style="15" bestFit="1" customWidth="1"/>
    <col min="10498" max="10506" width="7" style="15" bestFit="1" customWidth="1"/>
    <col min="10507" max="10517" width="6" style="15" bestFit="1" customWidth="1"/>
    <col min="10518" max="10752" width="9.109375" style="15"/>
    <col min="10753" max="10753" width="6.109375" style="15" bestFit="1" customWidth="1"/>
    <col min="10754" max="10762" width="7" style="15" bestFit="1" customWidth="1"/>
    <col min="10763" max="10773" width="6" style="15" bestFit="1" customWidth="1"/>
    <col min="10774" max="11008" width="9.109375" style="15"/>
    <col min="11009" max="11009" width="6.109375" style="15" bestFit="1" customWidth="1"/>
    <col min="11010" max="11018" width="7" style="15" bestFit="1" customWidth="1"/>
    <col min="11019" max="11029" width="6" style="15" bestFit="1" customWidth="1"/>
    <col min="11030" max="11264" width="9.109375" style="15"/>
    <col min="11265" max="11265" width="6.109375" style="15" bestFit="1" customWidth="1"/>
    <col min="11266" max="11274" width="7" style="15" bestFit="1" customWidth="1"/>
    <col min="11275" max="11285" width="6" style="15" bestFit="1" customWidth="1"/>
    <col min="11286" max="11520" width="9.109375" style="15"/>
    <col min="11521" max="11521" width="6.109375" style="15" bestFit="1" customWidth="1"/>
    <col min="11522" max="11530" width="7" style="15" bestFit="1" customWidth="1"/>
    <col min="11531" max="11541" width="6" style="15" bestFit="1" customWidth="1"/>
    <col min="11542" max="11776" width="9.109375" style="15"/>
    <col min="11777" max="11777" width="6.109375" style="15" bestFit="1" customWidth="1"/>
    <col min="11778" max="11786" width="7" style="15" bestFit="1" customWidth="1"/>
    <col min="11787" max="11797" width="6" style="15" bestFit="1" customWidth="1"/>
    <col min="11798" max="12032" width="9.109375" style="15"/>
    <col min="12033" max="12033" width="6.109375" style="15" bestFit="1" customWidth="1"/>
    <col min="12034" max="12042" width="7" style="15" bestFit="1" customWidth="1"/>
    <col min="12043" max="12053" width="6" style="15" bestFit="1" customWidth="1"/>
    <col min="12054" max="12288" width="9.109375" style="15"/>
    <col min="12289" max="12289" width="6.109375" style="15" bestFit="1" customWidth="1"/>
    <col min="12290" max="12298" width="7" style="15" bestFit="1" customWidth="1"/>
    <col min="12299" max="12309" width="6" style="15" bestFit="1" customWidth="1"/>
    <col min="12310" max="12544" width="9.109375" style="15"/>
    <col min="12545" max="12545" width="6.109375" style="15" bestFit="1" customWidth="1"/>
    <col min="12546" max="12554" width="7" style="15" bestFit="1" customWidth="1"/>
    <col min="12555" max="12565" width="6" style="15" bestFit="1" customWidth="1"/>
    <col min="12566" max="12800" width="9.109375" style="15"/>
    <col min="12801" max="12801" width="6.109375" style="15" bestFit="1" customWidth="1"/>
    <col min="12802" max="12810" width="7" style="15" bestFit="1" customWidth="1"/>
    <col min="12811" max="12821" width="6" style="15" bestFit="1" customWidth="1"/>
    <col min="12822" max="13056" width="9.109375" style="15"/>
    <col min="13057" max="13057" width="6.109375" style="15" bestFit="1" customWidth="1"/>
    <col min="13058" max="13066" width="7" style="15" bestFit="1" customWidth="1"/>
    <col min="13067" max="13077" width="6" style="15" bestFit="1" customWidth="1"/>
    <col min="13078" max="13312" width="9.109375" style="15"/>
    <col min="13313" max="13313" width="6.109375" style="15" bestFit="1" customWidth="1"/>
    <col min="13314" max="13322" width="7" style="15" bestFit="1" customWidth="1"/>
    <col min="13323" max="13333" width="6" style="15" bestFit="1" customWidth="1"/>
    <col min="13334" max="13568" width="9.109375" style="15"/>
    <col min="13569" max="13569" width="6.109375" style="15" bestFit="1" customWidth="1"/>
    <col min="13570" max="13578" width="7" style="15" bestFit="1" customWidth="1"/>
    <col min="13579" max="13589" width="6" style="15" bestFit="1" customWidth="1"/>
    <col min="13590" max="13824" width="9.109375" style="15"/>
    <col min="13825" max="13825" width="6.109375" style="15" bestFit="1" customWidth="1"/>
    <col min="13826" max="13834" width="7" style="15" bestFit="1" customWidth="1"/>
    <col min="13835" max="13845" width="6" style="15" bestFit="1" customWidth="1"/>
    <col min="13846" max="14080" width="9.109375" style="15"/>
    <col min="14081" max="14081" width="6.109375" style="15" bestFit="1" customWidth="1"/>
    <col min="14082" max="14090" width="7" style="15" bestFit="1" customWidth="1"/>
    <col min="14091" max="14101" width="6" style="15" bestFit="1" customWidth="1"/>
    <col min="14102" max="14336" width="9.109375" style="15"/>
    <col min="14337" max="14337" width="6.109375" style="15" bestFit="1" customWidth="1"/>
    <col min="14338" max="14346" width="7" style="15" bestFit="1" customWidth="1"/>
    <col min="14347" max="14357" width="6" style="15" bestFit="1" customWidth="1"/>
    <col min="14358" max="14592" width="9.109375" style="15"/>
    <col min="14593" max="14593" width="6.109375" style="15" bestFit="1" customWidth="1"/>
    <col min="14594" max="14602" width="7" style="15" bestFit="1" customWidth="1"/>
    <col min="14603" max="14613" width="6" style="15" bestFit="1" customWidth="1"/>
    <col min="14614" max="14848" width="9.109375" style="15"/>
    <col min="14849" max="14849" width="6.109375" style="15" bestFit="1" customWidth="1"/>
    <col min="14850" max="14858" width="7" style="15" bestFit="1" customWidth="1"/>
    <col min="14859" max="14869" width="6" style="15" bestFit="1" customWidth="1"/>
    <col min="14870" max="15104" width="9.109375" style="15"/>
    <col min="15105" max="15105" width="6.109375" style="15" bestFit="1" customWidth="1"/>
    <col min="15106" max="15114" width="7" style="15" bestFit="1" customWidth="1"/>
    <col min="15115" max="15125" width="6" style="15" bestFit="1" customWidth="1"/>
    <col min="15126" max="15360" width="9.109375" style="15"/>
    <col min="15361" max="15361" width="6.109375" style="15" bestFit="1" customWidth="1"/>
    <col min="15362" max="15370" width="7" style="15" bestFit="1" customWidth="1"/>
    <col min="15371" max="15381" width="6" style="15" bestFit="1" customWidth="1"/>
    <col min="15382" max="15616" width="9.109375" style="15"/>
    <col min="15617" max="15617" width="6.109375" style="15" bestFit="1" customWidth="1"/>
    <col min="15618" max="15626" width="7" style="15" bestFit="1" customWidth="1"/>
    <col min="15627" max="15637" width="6" style="15" bestFit="1" customWidth="1"/>
    <col min="15638" max="15872" width="9.109375" style="15"/>
    <col min="15873" max="15873" width="6.109375" style="15" bestFit="1" customWidth="1"/>
    <col min="15874" max="15882" width="7" style="15" bestFit="1" customWidth="1"/>
    <col min="15883" max="15893" width="6" style="15" bestFit="1" customWidth="1"/>
    <col min="15894" max="16128" width="9.109375" style="15"/>
    <col min="16129" max="16129" width="6.109375" style="15" bestFit="1" customWidth="1"/>
    <col min="16130" max="16138" width="7" style="15" bestFit="1" customWidth="1"/>
    <col min="16139" max="16149" width="6" style="15" bestFit="1" customWidth="1"/>
    <col min="16150" max="16384" width="9.109375" style="15"/>
  </cols>
  <sheetData>
    <row r="1" spans="1:63" s="10" customFormat="1" ht="20.399999999999999" x14ac:dyDescent="0.3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63" x14ac:dyDescent="0.2">
      <c r="A2" s="11" t="s">
        <v>14</v>
      </c>
      <c r="B2" s="12">
        <v>0.01</v>
      </c>
      <c r="C2" s="12">
        <v>0.02</v>
      </c>
      <c r="D2" s="12">
        <v>0.03</v>
      </c>
      <c r="E2" s="12">
        <v>0.04</v>
      </c>
      <c r="F2" s="13">
        <v>0.05</v>
      </c>
      <c r="G2" s="12">
        <v>0.06</v>
      </c>
      <c r="H2" s="12">
        <v>7.0000000000000007E-2</v>
      </c>
      <c r="I2" s="12">
        <v>0.08</v>
      </c>
      <c r="J2" s="12">
        <v>0.09</v>
      </c>
      <c r="K2" s="13">
        <v>0.1</v>
      </c>
      <c r="L2" s="12">
        <v>0.11</v>
      </c>
      <c r="M2" s="12">
        <v>0.12</v>
      </c>
      <c r="N2" s="12">
        <v>0.13</v>
      </c>
      <c r="O2" s="12">
        <v>0.14000000000000001</v>
      </c>
      <c r="P2" s="13">
        <v>0.15</v>
      </c>
      <c r="Q2" s="12">
        <v>0.16</v>
      </c>
      <c r="R2" s="12">
        <v>0.17</v>
      </c>
      <c r="S2" s="12">
        <v>0.18</v>
      </c>
      <c r="T2" s="12">
        <v>0.19</v>
      </c>
      <c r="U2" s="13">
        <v>0.2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x14ac:dyDescent="0.2">
      <c r="A3" s="16">
        <v>1</v>
      </c>
      <c r="B3" s="17">
        <f>PV(B$2,$A3,-1,0,0)</f>
        <v>0.99009900990099098</v>
      </c>
      <c r="C3" s="17">
        <f>PV(C$2,$A3,-1,0,0)</f>
        <v>0.98039215686274594</v>
      </c>
      <c r="D3" s="17">
        <f>PV(D$2,$A3,-1,0,0)</f>
        <v>0.97087378640776778</v>
      </c>
      <c r="E3" s="17">
        <f>PV(E$2,$A3,-1,0,0)</f>
        <v>0.96153846153846234</v>
      </c>
      <c r="F3" s="18">
        <f t="shared" ref="F3:U18" si="0">PV(F$2,$A3,-1,0,0)</f>
        <v>0.95238095238095322</v>
      </c>
      <c r="G3" s="17">
        <f t="shared" si="0"/>
        <v>0.94339622641509513</v>
      </c>
      <c r="H3" s="17">
        <f t="shared" si="0"/>
        <v>0.93457943925233722</v>
      </c>
      <c r="I3" s="17">
        <f t="shared" si="0"/>
        <v>0.92592592592592671</v>
      </c>
      <c r="J3" s="17">
        <f t="shared" si="0"/>
        <v>0.91743119266055118</v>
      </c>
      <c r="K3" s="18">
        <f t="shared" si="0"/>
        <v>0.90909090909090984</v>
      </c>
      <c r="L3" s="17">
        <f t="shared" si="0"/>
        <v>0.90090090090090158</v>
      </c>
      <c r="M3" s="17">
        <f t="shared" si="0"/>
        <v>0.89285714285714357</v>
      </c>
      <c r="N3" s="17">
        <f t="shared" si="0"/>
        <v>0.88495575221238865</v>
      </c>
      <c r="O3" s="17">
        <f t="shared" si="0"/>
        <v>0.87719298245614108</v>
      </c>
      <c r="P3" s="18">
        <f t="shared" si="0"/>
        <v>0.86956521739130388</v>
      </c>
      <c r="Q3" s="17">
        <f t="shared" si="0"/>
        <v>0.86206896551724099</v>
      </c>
      <c r="R3" s="17">
        <f t="shared" si="0"/>
        <v>0.85470085470085433</v>
      </c>
      <c r="S3" s="17">
        <f t="shared" si="0"/>
        <v>0.84745762711864381</v>
      </c>
      <c r="T3" s="17">
        <f t="shared" si="0"/>
        <v>0.8403361344537813</v>
      </c>
      <c r="U3" s="18">
        <f t="shared" si="0"/>
        <v>0.83333333333333315</v>
      </c>
    </row>
    <row r="4" spans="1:63" x14ac:dyDescent="0.2">
      <c r="A4" s="16">
        <v>2</v>
      </c>
      <c r="B4" s="17">
        <f t="shared" ref="B4:Q19" si="1">PV(B$2,$A4,-1,0,0)</f>
        <v>1.9703950593079116</v>
      </c>
      <c r="C4" s="17">
        <f t="shared" si="1"/>
        <v>1.9415609381007302</v>
      </c>
      <c r="D4" s="17">
        <f t="shared" si="1"/>
        <v>1.91346969554152</v>
      </c>
      <c r="E4" s="17">
        <f t="shared" si="1"/>
        <v>1.8860946745562153</v>
      </c>
      <c r="F4" s="18">
        <f t="shared" si="0"/>
        <v>1.8594104308390029</v>
      </c>
      <c r="G4" s="17">
        <f t="shared" si="0"/>
        <v>1.8333926664293365</v>
      </c>
      <c r="H4" s="17">
        <f t="shared" si="0"/>
        <v>1.8080181675255482</v>
      </c>
      <c r="I4" s="17">
        <f t="shared" si="0"/>
        <v>1.7832647462277103</v>
      </c>
      <c r="J4" s="17">
        <f t="shared" si="0"/>
        <v>1.7591111859271116</v>
      </c>
      <c r="K4" s="18">
        <f t="shared" si="0"/>
        <v>1.735537190082646</v>
      </c>
      <c r="L4" s="17">
        <f t="shared" si="0"/>
        <v>1.7125233341449568</v>
      </c>
      <c r="M4" s="17">
        <f t="shared" si="0"/>
        <v>1.6900510204081642</v>
      </c>
      <c r="N4" s="17">
        <f t="shared" si="0"/>
        <v>1.6681024355861838</v>
      </c>
      <c r="O4" s="17">
        <f t="shared" si="0"/>
        <v>1.6466605109264401</v>
      </c>
      <c r="P4" s="18">
        <f t="shared" si="0"/>
        <v>1.6257088846880898</v>
      </c>
      <c r="Q4" s="17">
        <f t="shared" si="0"/>
        <v>1.6052318668252077</v>
      </c>
      <c r="R4" s="17">
        <f t="shared" si="0"/>
        <v>1.5852144057272255</v>
      </c>
      <c r="S4" s="17">
        <f t="shared" si="0"/>
        <v>1.5656420568802065</v>
      </c>
      <c r="T4" s="17">
        <f t="shared" si="0"/>
        <v>1.5465009533225051</v>
      </c>
      <c r="U4" s="18">
        <f t="shared" si="0"/>
        <v>1.5277777777777777</v>
      </c>
    </row>
    <row r="5" spans="1:63" x14ac:dyDescent="0.2">
      <c r="A5" s="16">
        <v>3</v>
      </c>
      <c r="B5" s="17">
        <f t="shared" si="1"/>
        <v>2.9409852072355469</v>
      </c>
      <c r="C5" s="17">
        <f t="shared" si="1"/>
        <v>2.8838832726477719</v>
      </c>
      <c r="D5" s="17">
        <f t="shared" si="1"/>
        <v>2.8286113548946812</v>
      </c>
      <c r="E5" s="17">
        <f t="shared" si="1"/>
        <v>2.7750910332271297</v>
      </c>
      <c r="F5" s="18">
        <f t="shared" si="0"/>
        <v>2.7232480293704802</v>
      </c>
      <c r="G5" s="17">
        <f t="shared" si="0"/>
        <v>2.6730119494616398</v>
      </c>
      <c r="H5" s="17">
        <f t="shared" si="0"/>
        <v>2.6243160444164007</v>
      </c>
      <c r="I5" s="17">
        <f t="shared" si="0"/>
        <v>2.5770969872478804</v>
      </c>
      <c r="J5" s="17">
        <f t="shared" si="0"/>
        <v>2.5312946659881761</v>
      </c>
      <c r="K5" s="18">
        <f t="shared" si="0"/>
        <v>2.4868519909842246</v>
      </c>
      <c r="L5" s="17">
        <f t="shared" si="0"/>
        <v>2.4437147154459073</v>
      </c>
      <c r="M5" s="17">
        <f t="shared" si="0"/>
        <v>2.4018312682215761</v>
      </c>
      <c r="N5" s="17">
        <f t="shared" si="0"/>
        <v>2.3611525978638785</v>
      </c>
      <c r="O5" s="17">
        <f t="shared" si="0"/>
        <v>2.3216320271284565</v>
      </c>
      <c r="P5" s="18">
        <f t="shared" si="0"/>
        <v>2.2832251171200775</v>
      </c>
      <c r="Q5" s="17">
        <f t="shared" si="0"/>
        <v>2.2458895403665582</v>
      </c>
      <c r="R5" s="17">
        <f t="shared" si="0"/>
        <v>2.2095849621600214</v>
      </c>
      <c r="S5" s="17">
        <f t="shared" si="0"/>
        <v>2.1742729295594971</v>
      </c>
      <c r="T5" s="17">
        <f t="shared" si="0"/>
        <v>2.1399167674979034</v>
      </c>
      <c r="U5" s="18">
        <f t="shared" si="0"/>
        <v>2.1064814814814814</v>
      </c>
    </row>
    <row r="6" spans="1:63" x14ac:dyDescent="0.2">
      <c r="A6" s="16">
        <v>4</v>
      </c>
      <c r="B6" s="17">
        <f t="shared" si="1"/>
        <v>3.9019655517183738</v>
      </c>
      <c r="C6" s="17">
        <f t="shared" si="1"/>
        <v>3.8077286986742878</v>
      </c>
      <c r="D6" s="17">
        <f t="shared" si="1"/>
        <v>3.7170984028103682</v>
      </c>
      <c r="E6" s="17">
        <f t="shared" si="1"/>
        <v>3.6298952242568574</v>
      </c>
      <c r="F6" s="18">
        <f t="shared" si="0"/>
        <v>3.5459505041623607</v>
      </c>
      <c r="G6" s="17">
        <f t="shared" si="0"/>
        <v>3.4651056126996607</v>
      </c>
      <c r="H6" s="17">
        <f t="shared" si="0"/>
        <v>3.387211256463925</v>
      </c>
      <c r="I6" s="17">
        <f t="shared" si="0"/>
        <v>3.3121268400443342</v>
      </c>
      <c r="J6" s="17">
        <f t="shared" si="0"/>
        <v>3.2397198770533731</v>
      </c>
      <c r="K6" s="18">
        <f t="shared" si="0"/>
        <v>3.1698654463492946</v>
      </c>
      <c r="L6" s="17">
        <f t="shared" si="0"/>
        <v>3.1024456895909083</v>
      </c>
      <c r="M6" s="17">
        <f t="shared" si="0"/>
        <v>3.037349346626407</v>
      </c>
      <c r="N6" s="17">
        <f t="shared" si="0"/>
        <v>2.9744713255432553</v>
      </c>
      <c r="O6" s="17">
        <f t="shared" si="0"/>
        <v>2.9137123044986466</v>
      </c>
      <c r="P6" s="18">
        <f t="shared" si="0"/>
        <v>2.8549783627131111</v>
      </c>
      <c r="Q6" s="17">
        <f t="shared" si="0"/>
        <v>2.7981806382470329</v>
      </c>
      <c r="R6" s="17">
        <f t="shared" si="0"/>
        <v>2.7432350103931804</v>
      </c>
      <c r="S6" s="17">
        <f t="shared" si="0"/>
        <v>2.690061804711438</v>
      </c>
      <c r="T6" s="17">
        <f t="shared" si="0"/>
        <v>2.6385855189058014</v>
      </c>
      <c r="U6" s="18">
        <f t="shared" si="0"/>
        <v>2.5887345679012346</v>
      </c>
    </row>
    <row r="7" spans="1:63" x14ac:dyDescent="0.2">
      <c r="A7" s="11">
        <v>5</v>
      </c>
      <c r="B7" s="19">
        <f t="shared" si="1"/>
        <v>4.853431239325114</v>
      </c>
      <c r="C7" s="19">
        <f t="shared" si="1"/>
        <v>4.7134595085042061</v>
      </c>
      <c r="D7" s="19">
        <f t="shared" si="1"/>
        <v>4.5797071871945301</v>
      </c>
      <c r="E7" s="19">
        <f t="shared" si="1"/>
        <v>4.4518223310162108</v>
      </c>
      <c r="F7" s="20">
        <f t="shared" si="0"/>
        <v>4.3294766706308208</v>
      </c>
      <c r="G7" s="19">
        <f t="shared" si="0"/>
        <v>4.212363785565719</v>
      </c>
      <c r="H7" s="19">
        <f t="shared" si="0"/>
        <v>4.100197435947595</v>
      </c>
      <c r="I7" s="19">
        <f t="shared" si="0"/>
        <v>3.9927100370780875</v>
      </c>
      <c r="J7" s="19">
        <f t="shared" si="0"/>
        <v>3.8896512633517193</v>
      </c>
      <c r="K7" s="20">
        <f t="shared" si="0"/>
        <v>3.7907867694084505</v>
      </c>
      <c r="L7" s="19">
        <f t="shared" si="0"/>
        <v>3.6958970176494668</v>
      </c>
      <c r="M7" s="19">
        <f t="shared" si="0"/>
        <v>3.6047762023450067</v>
      </c>
      <c r="N7" s="19">
        <f t="shared" si="0"/>
        <v>3.5172312615427028</v>
      </c>
      <c r="O7" s="19">
        <f t="shared" si="0"/>
        <v>3.4330809688584623</v>
      </c>
      <c r="P7" s="20">
        <f t="shared" si="0"/>
        <v>3.352155098011401</v>
      </c>
      <c r="Q7" s="19">
        <f t="shared" si="0"/>
        <v>3.274293653661235</v>
      </c>
      <c r="R7" s="19">
        <f t="shared" si="0"/>
        <v>3.1993461627292139</v>
      </c>
      <c r="S7" s="19">
        <f t="shared" si="0"/>
        <v>3.1271710209418959</v>
      </c>
      <c r="T7" s="19">
        <f t="shared" si="0"/>
        <v>3.0576348898368075</v>
      </c>
      <c r="U7" s="20">
        <f t="shared" si="0"/>
        <v>2.9906121399176953</v>
      </c>
    </row>
    <row r="8" spans="1:63" x14ac:dyDescent="0.2">
      <c r="A8" s="16">
        <v>6</v>
      </c>
      <c r="B8" s="17">
        <f t="shared" si="1"/>
        <v>5.7954764745793392</v>
      </c>
      <c r="C8" s="17">
        <f t="shared" si="1"/>
        <v>5.6014308906903993</v>
      </c>
      <c r="D8" s="17">
        <f t="shared" si="1"/>
        <v>5.4171914438781865</v>
      </c>
      <c r="E8" s="17">
        <f t="shared" si="1"/>
        <v>5.2421368567463569</v>
      </c>
      <c r="F8" s="18">
        <f t="shared" si="0"/>
        <v>5.0756920672674468</v>
      </c>
      <c r="G8" s="17">
        <f t="shared" si="0"/>
        <v>4.9173243260053949</v>
      </c>
      <c r="H8" s="17">
        <f t="shared" si="0"/>
        <v>4.7665396597641063</v>
      </c>
      <c r="I8" s="17">
        <f t="shared" si="0"/>
        <v>4.6228796639611929</v>
      </c>
      <c r="J8" s="17">
        <f t="shared" si="0"/>
        <v>4.4859185902309351</v>
      </c>
      <c r="K8" s="18">
        <f t="shared" si="0"/>
        <v>4.355260699462228</v>
      </c>
      <c r="L8" s="17">
        <f t="shared" si="0"/>
        <v>4.2305378537382587</v>
      </c>
      <c r="M8" s="17">
        <f t="shared" si="0"/>
        <v>4.1114073235223279</v>
      </c>
      <c r="N8" s="17">
        <f t="shared" si="0"/>
        <v>3.9975497889758422</v>
      </c>
      <c r="O8" s="17">
        <f t="shared" si="0"/>
        <v>3.8886675165425109</v>
      </c>
      <c r="P8" s="18">
        <f t="shared" si="0"/>
        <v>3.784482693922957</v>
      </c>
      <c r="Q8" s="17">
        <f t="shared" si="0"/>
        <v>3.6847359083286508</v>
      </c>
      <c r="R8" s="17">
        <f t="shared" si="0"/>
        <v>3.5891847544694135</v>
      </c>
      <c r="S8" s="17">
        <f t="shared" si="0"/>
        <v>3.4976025601202512</v>
      </c>
      <c r="T8" s="17">
        <f t="shared" si="0"/>
        <v>3.4097772183502584</v>
      </c>
      <c r="U8" s="18">
        <f t="shared" si="0"/>
        <v>3.3255101165980792</v>
      </c>
    </row>
    <row r="9" spans="1:63" x14ac:dyDescent="0.2">
      <c r="A9" s="16">
        <v>7</v>
      </c>
      <c r="B9" s="17">
        <f t="shared" si="1"/>
        <v>6.7281945292864478</v>
      </c>
      <c r="C9" s="17">
        <f t="shared" si="1"/>
        <v>6.4719910693043037</v>
      </c>
      <c r="D9" s="17">
        <f t="shared" si="1"/>
        <v>6.2302829552215417</v>
      </c>
      <c r="E9" s="17">
        <f t="shared" si="1"/>
        <v>6.0020546699484187</v>
      </c>
      <c r="F9" s="18">
        <f t="shared" si="0"/>
        <v>5.7863733973975711</v>
      </c>
      <c r="G9" s="17">
        <f t="shared" si="0"/>
        <v>5.5823814396277331</v>
      </c>
      <c r="H9" s="17">
        <f t="shared" si="0"/>
        <v>5.3892894016486981</v>
      </c>
      <c r="I9" s="17">
        <f t="shared" si="0"/>
        <v>5.2063700592233273</v>
      </c>
      <c r="J9" s="17">
        <f t="shared" si="0"/>
        <v>5.0329528350742532</v>
      </c>
      <c r="K9" s="18">
        <f t="shared" si="0"/>
        <v>4.8684188176929348</v>
      </c>
      <c r="L9" s="17">
        <f t="shared" si="0"/>
        <v>4.7121962646290614</v>
      </c>
      <c r="M9" s="17">
        <f t="shared" si="0"/>
        <v>4.5637565388592209</v>
      </c>
      <c r="N9" s="17">
        <f t="shared" si="0"/>
        <v>4.4226104327219842</v>
      </c>
      <c r="O9" s="17">
        <f t="shared" si="0"/>
        <v>4.2883048390723779</v>
      </c>
      <c r="P9" s="18">
        <f t="shared" si="0"/>
        <v>4.1604197338460489</v>
      </c>
      <c r="Q9" s="17">
        <f t="shared" si="0"/>
        <v>4.0385654382143539</v>
      </c>
      <c r="R9" s="17">
        <f t="shared" si="0"/>
        <v>3.9223801320251392</v>
      </c>
      <c r="S9" s="17">
        <f t="shared" si="0"/>
        <v>3.8115275933222468</v>
      </c>
      <c r="T9" s="17">
        <f t="shared" si="0"/>
        <v>3.7056951414708053</v>
      </c>
      <c r="U9" s="18">
        <f t="shared" si="0"/>
        <v>3.6045917638317326</v>
      </c>
    </row>
    <row r="10" spans="1:63" x14ac:dyDescent="0.2">
      <c r="A10" s="16">
        <v>8</v>
      </c>
      <c r="B10" s="17">
        <f t="shared" si="1"/>
        <v>7.6516777517687853</v>
      </c>
      <c r="C10" s="17">
        <f t="shared" si="1"/>
        <v>7.3254814404944195</v>
      </c>
      <c r="D10" s="17">
        <f t="shared" si="1"/>
        <v>7.0196921895354745</v>
      </c>
      <c r="E10" s="17">
        <f t="shared" si="1"/>
        <v>6.7327448749504049</v>
      </c>
      <c r="F10" s="18">
        <f t="shared" si="0"/>
        <v>6.4632127594262556</v>
      </c>
      <c r="G10" s="17">
        <f t="shared" si="0"/>
        <v>6.2097938109695594</v>
      </c>
      <c r="H10" s="17">
        <f t="shared" si="0"/>
        <v>5.9712985062137358</v>
      </c>
      <c r="I10" s="17">
        <f t="shared" si="0"/>
        <v>5.7466389437253032</v>
      </c>
      <c r="J10" s="17">
        <f t="shared" si="0"/>
        <v>5.5348191147470214</v>
      </c>
      <c r="K10" s="18">
        <f t="shared" si="0"/>
        <v>5.3349261979026679</v>
      </c>
      <c r="L10" s="17">
        <f t="shared" si="0"/>
        <v>5.1461227609270832</v>
      </c>
      <c r="M10" s="17">
        <f t="shared" si="0"/>
        <v>4.967639766838591</v>
      </c>
      <c r="N10" s="17">
        <f t="shared" si="0"/>
        <v>4.7987702944442336</v>
      </c>
      <c r="O10" s="17">
        <f t="shared" si="0"/>
        <v>4.6388638939231388</v>
      </c>
      <c r="P10" s="18">
        <f t="shared" si="0"/>
        <v>4.4873215076922159</v>
      </c>
      <c r="Q10" s="17">
        <f t="shared" si="0"/>
        <v>4.3435908950123743</v>
      </c>
      <c r="R10" s="17">
        <f t="shared" si="0"/>
        <v>4.2071625060043925</v>
      </c>
      <c r="S10" s="17">
        <f t="shared" si="0"/>
        <v>4.077565757052751</v>
      </c>
      <c r="T10" s="17">
        <f t="shared" si="0"/>
        <v>3.9543656651015175</v>
      </c>
      <c r="U10" s="18">
        <f t="shared" si="0"/>
        <v>3.83715980319311</v>
      </c>
    </row>
    <row r="11" spans="1:63" x14ac:dyDescent="0.2">
      <c r="A11" s="16">
        <v>9</v>
      </c>
      <c r="B11" s="17">
        <f t="shared" si="1"/>
        <v>8.5660175760087061</v>
      </c>
      <c r="C11" s="17">
        <f t="shared" si="1"/>
        <v>8.1622367063670787</v>
      </c>
      <c r="D11" s="17">
        <f t="shared" si="1"/>
        <v>7.7861089218791024</v>
      </c>
      <c r="E11" s="17">
        <f t="shared" si="1"/>
        <v>7.4353316105292375</v>
      </c>
      <c r="F11" s="18">
        <f t="shared" si="0"/>
        <v>7.107821675644054</v>
      </c>
      <c r="G11" s="17">
        <f t="shared" si="0"/>
        <v>6.8016922744995831</v>
      </c>
      <c r="H11" s="17">
        <f t="shared" si="0"/>
        <v>6.5152322487978855</v>
      </c>
      <c r="I11" s="17">
        <f t="shared" si="0"/>
        <v>6.2468879108567625</v>
      </c>
      <c r="J11" s="17">
        <f t="shared" si="0"/>
        <v>5.9952468942633228</v>
      </c>
      <c r="K11" s="18">
        <f t="shared" si="0"/>
        <v>5.7590238162751533</v>
      </c>
      <c r="L11" s="17">
        <f t="shared" si="0"/>
        <v>5.537047532366743</v>
      </c>
      <c r="M11" s="17">
        <f t="shared" si="0"/>
        <v>5.3282497918201708</v>
      </c>
      <c r="N11" s="17">
        <f t="shared" si="0"/>
        <v>5.1316551278267557</v>
      </c>
      <c r="O11" s="17">
        <f t="shared" si="0"/>
        <v>4.9463718367746834</v>
      </c>
      <c r="P11" s="18">
        <f t="shared" si="0"/>
        <v>4.771583919732362</v>
      </c>
      <c r="Q11" s="17">
        <f t="shared" si="0"/>
        <v>4.6065438750106678</v>
      </c>
      <c r="R11" s="17">
        <f t="shared" si="0"/>
        <v>4.4505662444481979</v>
      </c>
      <c r="S11" s="17">
        <f t="shared" si="0"/>
        <v>4.3030218280108059</v>
      </c>
      <c r="T11" s="17">
        <f t="shared" si="0"/>
        <v>4.1633324916819472</v>
      </c>
      <c r="U11" s="18">
        <f t="shared" si="0"/>
        <v>4.0309665026609256</v>
      </c>
    </row>
    <row r="12" spans="1:63" x14ac:dyDescent="0.2">
      <c r="A12" s="11">
        <v>10</v>
      </c>
      <c r="B12" s="19">
        <f t="shared" si="1"/>
        <v>9.4713045307016905</v>
      </c>
      <c r="C12" s="19">
        <f t="shared" si="1"/>
        <v>8.9825850062422354</v>
      </c>
      <c r="D12" s="19">
        <f t="shared" si="1"/>
        <v>8.5302028367758282</v>
      </c>
      <c r="E12" s="19">
        <f t="shared" si="1"/>
        <v>8.1108957793550349</v>
      </c>
      <c r="F12" s="20">
        <f t="shared" si="0"/>
        <v>7.7217349291848132</v>
      </c>
      <c r="G12" s="19">
        <f t="shared" si="0"/>
        <v>7.3600870514147019</v>
      </c>
      <c r="H12" s="19">
        <f t="shared" si="0"/>
        <v>7.0235815409326028</v>
      </c>
      <c r="I12" s="19">
        <f t="shared" si="0"/>
        <v>6.7100813989414467</v>
      </c>
      <c r="J12" s="19">
        <f t="shared" si="0"/>
        <v>6.4176577011590128</v>
      </c>
      <c r="K12" s="20">
        <f t="shared" si="0"/>
        <v>6.1445671057046853</v>
      </c>
      <c r="L12" s="19">
        <f t="shared" si="0"/>
        <v>5.8892320111412095</v>
      </c>
      <c r="M12" s="19">
        <f t="shared" si="0"/>
        <v>5.650223028410867</v>
      </c>
      <c r="N12" s="19">
        <f t="shared" si="0"/>
        <v>5.4262434759528801</v>
      </c>
      <c r="O12" s="19">
        <f t="shared" si="0"/>
        <v>5.2161156462935825</v>
      </c>
      <c r="P12" s="20">
        <f t="shared" si="0"/>
        <v>5.0187686258542286</v>
      </c>
      <c r="Q12" s="19">
        <f t="shared" si="0"/>
        <v>4.8332274784574718</v>
      </c>
      <c r="R12" s="19">
        <f t="shared" si="0"/>
        <v>4.6586036277335028</v>
      </c>
      <c r="S12" s="19">
        <f t="shared" si="0"/>
        <v>4.4940862949244123</v>
      </c>
      <c r="T12" s="19">
        <f t="shared" si="0"/>
        <v>4.3389348669596197</v>
      </c>
      <c r="U12" s="20">
        <f t="shared" si="0"/>
        <v>4.1924720855507713</v>
      </c>
    </row>
    <row r="13" spans="1:63" x14ac:dyDescent="0.2">
      <c r="A13" s="16">
        <v>11</v>
      </c>
      <c r="B13" s="17">
        <f t="shared" si="1"/>
        <v>10.367628248219475</v>
      </c>
      <c r="C13" s="17">
        <f t="shared" si="1"/>
        <v>9.7868480453355176</v>
      </c>
      <c r="D13" s="17">
        <f t="shared" si="1"/>
        <v>9.2526241133745906</v>
      </c>
      <c r="E13" s="17">
        <f t="shared" si="1"/>
        <v>8.7604767109183026</v>
      </c>
      <c r="F13" s="18">
        <f t="shared" si="0"/>
        <v>8.3064142182712519</v>
      </c>
      <c r="G13" s="17">
        <f t="shared" si="0"/>
        <v>7.8868745768063242</v>
      </c>
      <c r="H13" s="17">
        <f t="shared" si="0"/>
        <v>7.4986743373201898</v>
      </c>
      <c r="I13" s="17">
        <f t="shared" si="0"/>
        <v>7.1389642582791168</v>
      </c>
      <c r="J13" s="17">
        <f t="shared" si="0"/>
        <v>6.8051905515220295</v>
      </c>
      <c r="K13" s="18">
        <f t="shared" si="0"/>
        <v>6.495061005186078</v>
      </c>
      <c r="L13" s="17">
        <f t="shared" si="0"/>
        <v>6.2065153253524414</v>
      </c>
      <c r="M13" s="17">
        <f t="shared" si="0"/>
        <v>5.937699132509703</v>
      </c>
      <c r="N13" s="17">
        <f t="shared" si="0"/>
        <v>5.6869411291618404</v>
      </c>
      <c r="O13" s="17">
        <f t="shared" si="0"/>
        <v>5.4527330230645461</v>
      </c>
      <c r="P13" s="18">
        <f t="shared" si="0"/>
        <v>5.2337118485688938</v>
      </c>
      <c r="Q13" s="17">
        <f t="shared" si="0"/>
        <v>5.0286443779805783</v>
      </c>
      <c r="R13" s="17">
        <f t="shared" si="0"/>
        <v>4.8364133570371823</v>
      </c>
      <c r="S13" s="17">
        <f t="shared" si="0"/>
        <v>4.656005334681705</v>
      </c>
      <c r="T13" s="17">
        <f t="shared" si="0"/>
        <v>4.4864998882013607</v>
      </c>
      <c r="U13" s="18">
        <f t="shared" si="0"/>
        <v>4.3270600712923084</v>
      </c>
    </row>
    <row r="14" spans="1:63" x14ac:dyDescent="0.2">
      <c r="A14" s="16">
        <v>12</v>
      </c>
      <c r="B14" s="17">
        <f t="shared" si="1"/>
        <v>11.255077473484633</v>
      </c>
      <c r="C14" s="17">
        <f t="shared" si="1"/>
        <v>10.57534122091718</v>
      </c>
      <c r="D14" s="17">
        <f t="shared" si="1"/>
        <v>9.954003993567559</v>
      </c>
      <c r="E14" s="17">
        <f t="shared" si="1"/>
        <v>9.3850737604983721</v>
      </c>
      <c r="F14" s="18">
        <f t="shared" si="0"/>
        <v>8.8632516364488101</v>
      </c>
      <c r="G14" s="17">
        <f t="shared" si="0"/>
        <v>8.3838439403833256</v>
      </c>
      <c r="H14" s="17">
        <f t="shared" si="0"/>
        <v>7.9426862965609235</v>
      </c>
      <c r="I14" s="17">
        <f t="shared" si="0"/>
        <v>7.5360780169251091</v>
      </c>
      <c r="J14" s="17">
        <f t="shared" si="0"/>
        <v>7.1607252766257155</v>
      </c>
      <c r="K14" s="18">
        <f t="shared" si="0"/>
        <v>6.813691822896434</v>
      </c>
      <c r="L14" s="17">
        <f t="shared" si="0"/>
        <v>6.4923561489661639</v>
      </c>
      <c r="M14" s="17">
        <f t="shared" si="0"/>
        <v>6.1943742254550918</v>
      </c>
      <c r="N14" s="17">
        <f t="shared" si="0"/>
        <v>5.9176470169573809</v>
      </c>
      <c r="O14" s="17">
        <f t="shared" si="0"/>
        <v>5.6602921254952161</v>
      </c>
      <c r="P14" s="18">
        <f t="shared" si="0"/>
        <v>5.4206189987555593</v>
      </c>
      <c r="Q14" s="17">
        <f t="shared" si="0"/>
        <v>5.1971072223970509</v>
      </c>
      <c r="R14" s="17">
        <f t="shared" si="0"/>
        <v>4.9883874846471645</v>
      </c>
      <c r="S14" s="17">
        <f t="shared" si="0"/>
        <v>4.79322485989975</v>
      </c>
      <c r="T14" s="17">
        <f t="shared" si="0"/>
        <v>4.6105041077322362</v>
      </c>
      <c r="U14" s="18">
        <f t="shared" si="0"/>
        <v>4.439216726076924</v>
      </c>
    </row>
    <row r="15" spans="1:63" x14ac:dyDescent="0.2">
      <c r="A15" s="16">
        <v>13</v>
      </c>
      <c r="B15" s="17">
        <f t="shared" si="1"/>
        <v>12.133740072757066</v>
      </c>
      <c r="C15" s="17">
        <f t="shared" si="1"/>
        <v>11.348373745997234</v>
      </c>
      <c r="D15" s="17">
        <f t="shared" si="1"/>
        <v>10.634955333560738</v>
      </c>
      <c r="E15" s="17">
        <f t="shared" si="1"/>
        <v>9.9856478466330483</v>
      </c>
      <c r="F15" s="18">
        <f t="shared" si="0"/>
        <v>9.3935729870941067</v>
      </c>
      <c r="G15" s="17">
        <f t="shared" si="0"/>
        <v>8.8526829626257797</v>
      </c>
      <c r="H15" s="17">
        <f t="shared" si="0"/>
        <v>8.3576507444494617</v>
      </c>
      <c r="I15" s="17">
        <f t="shared" si="0"/>
        <v>7.9037759415973232</v>
      </c>
      <c r="J15" s="17">
        <f t="shared" si="0"/>
        <v>7.4869039235098311</v>
      </c>
      <c r="K15" s="18">
        <f t="shared" si="0"/>
        <v>7.1033562026331216</v>
      </c>
      <c r="L15" s="17">
        <f t="shared" si="0"/>
        <v>6.7498704044740219</v>
      </c>
      <c r="M15" s="17">
        <f t="shared" si="0"/>
        <v>6.4235484155849036</v>
      </c>
      <c r="N15" s="17">
        <f t="shared" si="0"/>
        <v>6.1218115194313105</v>
      </c>
      <c r="O15" s="17">
        <f t="shared" si="0"/>
        <v>5.8423615135922944</v>
      </c>
      <c r="P15" s="18">
        <f t="shared" si="0"/>
        <v>5.5831469554396174</v>
      </c>
      <c r="Q15" s="17">
        <f t="shared" si="0"/>
        <v>5.3423338124112512</v>
      </c>
      <c r="R15" s="17">
        <f t="shared" si="0"/>
        <v>5.1182799014078322</v>
      </c>
      <c r="S15" s="17">
        <f t="shared" si="0"/>
        <v>4.909512593135382</v>
      </c>
      <c r="T15" s="17">
        <f t="shared" si="0"/>
        <v>4.71470933422877</v>
      </c>
      <c r="U15" s="18">
        <f t="shared" si="0"/>
        <v>4.5326806050641038</v>
      </c>
    </row>
    <row r="16" spans="1:63" x14ac:dyDescent="0.2">
      <c r="A16" s="16">
        <v>14</v>
      </c>
      <c r="B16" s="17">
        <f t="shared" si="1"/>
        <v>13.00370304233374</v>
      </c>
      <c r="C16" s="17">
        <f t="shared" si="1"/>
        <v>12.106248770585527</v>
      </c>
      <c r="D16" s="17">
        <f t="shared" si="1"/>
        <v>11.296073139379358</v>
      </c>
      <c r="E16" s="17">
        <f t="shared" si="1"/>
        <v>10.563122929454854</v>
      </c>
      <c r="F16" s="18">
        <f t="shared" si="0"/>
        <v>9.8986409400896225</v>
      </c>
      <c r="G16" s="17">
        <f t="shared" si="0"/>
        <v>9.2949839270054522</v>
      </c>
      <c r="H16" s="17">
        <f t="shared" si="0"/>
        <v>8.7454679854667869</v>
      </c>
      <c r="I16" s="17">
        <f t="shared" si="0"/>
        <v>8.2442369829604853</v>
      </c>
      <c r="J16" s="17">
        <f t="shared" si="0"/>
        <v>7.7861503885411292</v>
      </c>
      <c r="K16" s="18">
        <f t="shared" si="0"/>
        <v>7.3666874569392027</v>
      </c>
      <c r="L16" s="17">
        <f t="shared" si="0"/>
        <v>6.9818652292558756</v>
      </c>
      <c r="M16" s="17">
        <f t="shared" si="0"/>
        <v>6.6281682282008072</v>
      </c>
      <c r="N16" s="17">
        <f t="shared" si="0"/>
        <v>6.3024880702931947</v>
      </c>
      <c r="O16" s="17">
        <f t="shared" si="0"/>
        <v>6.0020715031511358</v>
      </c>
      <c r="P16" s="18">
        <f t="shared" si="0"/>
        <v>5.7244756134257537</v>
      </c>
      <c r="Q16" s="17">
        <f t="shared" si="0"/>
        <v>5.4675291486303879</v>
      </c>
      <c r="R16" s="17">
        <f t="shared" si="0"/>
        <v>5.2292990610323358</v>
      </c>
      <c r="S16" s="17">
        <f t="shared" si="0"/>
        <v>5.0080615196062555</v>
      </c>
      <c r="T16" s="17">
        <f t="shared" si="0"/>
        <v>4.802276751452748</v>
      </c>
      <c r="U16" s="18">
        <f t="shared" si="0"/>
        <v>4.6105671708867533</v>
      </c>
    </row>
    <row r="17" spans="1:21" x14ac:dyDescent="0.2">
      <c r="A17" s="11">
        <v>15</v>
      </c>
      <c r="B17" s="19">
        <f t="shared" si="1"/>
        <v>13.865052517162095</v>
      </c>
      <c r="C17" s="19">
        <f t="shared" si="1"/>
        <v>12.849263500574036</v>
      </c>
      <c r="D17" s="19">
        <f t="shared" si="1"/>
        <v>11.937935086776077</v>
      </c>
      <c r="E17" s="19">
        <f t="shared" si="1"/>
        <v>11.118387432168129</v>
      </c>
      <c r="F17" s="20">
        <f t="shared" si="0"/>
        <v>10.379658038180596</v>
      </c>
      <c r="G17" s="19">
        <f t="shared" si="0"/>
        <v>9.7122489877409954</v>
      </c>
      <c r="H17" s="19">
        <f t="shared" si="0"/>
        <v>9.1079140051091478</v>
      </c>
      <c r="I17" s="19">
        <f t="shared" si="0"/>
        <v>8.5594786879263758</v>
      </c>
      <c r="J17" s="19">
        <f t="shared" si="0"/>
        <v>8.0606884298542472</v>
      </c>
      <c r="K17" s="20">
        <f t="shared" si="0"/>
        <v>7.6060795063083662</v>
      </c>
      <c r="L17" s="19">
        <f t="shared" si="0"/>
        <v>7.190869575906194</v>
      </c>
      <c r="M17" s="19">
        <f t="shared" si="0"/>
        <v>6.8108644894650059</v>
      </c>
      <c r="N17" s="19">
        <f t="shared" si="0"/>
        <v>6.4623788232683141</v>
      </c>
      <c r="O17" s="19">
        <f t="shared" si="0"/>
        <v>6.1421679852202953</v>
      </c>
      <c r="P17" s="20">
        <f t="shared" si="0"/>
        <v>5.8473700986310906</v>
      </c>
      <c r="Q17" s="19">
        <f t="shared" si="0"/>
        <v>5.5754561626124035</v>
      </c>
      <c r="R17" s="19">
        <f t="shared" si="0"/>
        <v>5.3241872316515684</v>
      </c>
      <c r="S17" s="19">
        <f t="shared" si="0"/>
        <v>5.0915775589883525</v>
      </c>
      <c r="T17" s="19">
        <f t="shared" si="0"/>
        <v>4.8758628163468467</v>
      </c>
      <c r="U17" s="20">
        <f t="shared" si="0"/>
        <v>4.6754726424056274</v>
      </c>
    </row>
    <row r="18" spans="1:21" x14ac:dyDescent="0.2">
      <c r="A18" s="16">
        <v>16</v>
      </c>
      <c r="B18" s="17">
        <f t="shared" si="1"/>
        <v>14.717873779368437</v>
      </c>
      <c r="C18" s="17">
        <f t="shared" si="1"/>
        <v>13.577709314288276</v>
      </c>
      <c r="D18" s="17">
        <f t="shared" si="1"/>
        <v>12.561102025996188</v>
      </c>
      <c r="E18" s="17">
        <f t="shared" si="1"/>
        <v>11.652295607853974</v>
      </c>
      <c r="F18" s="18">
        <f t="shared" si="0"/>
        <v>10.837769560171996</v>
      </c>
      <c r="G18" s="17">
        <f t="shared" si="0"/>
        <v>10.105895271453766</v>
      </c>
      <c r="H18" s="17">
        <f t="shared" si="0"/>
        <v>9.4466486029057446</v>
      </c>
      <c r="I18" s="17">
        <f t="shared" si="0"/>
        <v>8.8513691554873848</v>
      </c>
      <c r="J18" s="17">
        <f t="shared" si="0"/>
        <v>8.3125581925268328</v>
      </c>
      <c r="K18" s="18">
        <f t="shared" si="0"/>
        <v>7.8237086420985147</v>
      </c>
      <c r="L18" s="17">
        <f t="shared" si="0"/>
        <v>7.3791617800956706</v>
      </c>
      <c r="M18" s="17">
        <f t="shared" si="0"/>
        <v>6.9739861513080417</v>
      </c>
      <c r="N18" s="17">
        <f t="shared" si="0"/>
        <v>6.6038750648392162</v>
      </c>
      <c r="O18" s="17">
        <f t="shared" si="0"/>
        <v>6.2650596361581528</v>
      </c>
      <c r="P18" s="18">
        <f t="shared" si="0"/>
        <v>5.9542348683748605</v>
      </c>
      <c r="Q18" s="17">
        <f t="shared" si="0"/>
        <v>5.6684966919072446</v>
      </c>
      <c r="R18" s="17">
        <f t="shared" si="0"/>
        <v>5.405288232180828</v>
      </c>
      <c r="S18" s="17">
        <f t="shared" si="0"/>
        <v>5.162353863549451</v>
      </c>
      <c r="T18" s="17">
        <f t="shared" si="0"/>
        <v>4.9376998456696191</v>
      </c>
      <c r="U18" s="18">
        <f t="shared" ref="U18" si="2">PV(U$2,$A18,-1,0,0)</f>
        <v>4.729560535338023</v>
      </c>
    </row>
    <row r="19" spans="1:21" x14ac:dyDescent="0.2">
      <c r="A19" s="16">
        <v>17</v>
      </c>
      <c r="B19" s="17">
        <f t="shared" si="1"/>
        <v>15.562251266701427</v>
      </c>
      <c r="C19" s="17">
        <f t="shared" si="1"/>
        <v>14.291871876753214</v>
      </c>
      <c r="D19" s="17">
        <f t="shared" si="1"/>
        <v>13.16611847184096</v>
      </c>
      <c r="E19" s="17">
        <f t="shared" si="1"/>
        <v>12.165668853705743</v>
      </c>
      <c r="F19" s="18">
        <f t="shared" si="1"/>
        <v>11.274066247782853</v>
      </c>
      <c r="G19" s="17">
        <f t="shared" si="1"/>
        <v>10.477259690050724</v>
      </c>
      <c r="H19" s="17">
        <f t="shared" si="1"/>
        <v>9.7632229933698547</v>
      </c>
      <c r="I19" s="17">
        <f t="shared" si="1"/>
        <v>9.1216381069327639</v>
      </c>
      <c r="J19" s="17">
        <f t="shared" si="1"/>
        <v>8.5436313692906722</v>
      </c>
      <c r="K19" s="18">
        <f t="shared" si="1"/>
        <v>8.0215533109986499</v>
      </c>
      <c r="L19" s="17">
        <f t="shared" si="1"/>
        <v>7.5487943964825854</v>
      </c>
      <c r="M19" s="17">
        <f t="shared" si="1"/>
        <v>7.119630492239323</v>
      </c>
      <c r="N19" s="17">
        <f t="shared" si="1"/>
        <v>6.7290929777338198</v>
      </c>
      <c r="O19" s="17">
        <f t="shared" si="1"/>
        <v>6.3728593299632923</v>
      </c>
      <c r="P19" s="18">
        <f t="shared" si="1"/>
        <v>6.0471607551085755</v>
      </c>
      <c r="Q19" s="17">
        <f t="shared" si="1"/>
        <v>5.7487040447476243</v>
      </c>
      <c r="R19" s="17">
        <f t="shared" ref="R19:U27" si="3">PV(R$2,$A19,-1,0,0)</f>
        <v>5.4746053266502797</v>
      </c>
      <c r="S19" s="17">
        <f t="shared" si="3"/>
        <v>5.2223337826690264</v>
      </c>
      <c r="T19" s="17">
        <f t="shared" si="3"/>
        <v>4.9896637358568228</v>
      </c>
      <c r="U19" s="18">
        <f t="shared" si="3"/>
        <v>4.7746337794483518</v>
      </c>
    </row>
    <row r="20" spans="1:21" x14ac:dyDescent="0.2">
      <c r="A20" s="16">
        <v>18</v>
      </c>
      <c r="B20" s="17">
        <f t="shared" ref="B20:Q27" si="4">PV(B$2,$A20,-1,0,0)</f>
        <v>16.398268580892505</v>
      </c>
      <c r="C20" s="17">
        <f t="shared" si="4"/>
        <v>14.992031251718833</v>
      </c>
      <c r="D20" s="17">
        <f t="shared" si="4"/>
        <v>13.753513079457242</v>
      </c>
      <c r="E20" s="17">
        <f t="shared" si="4"/>
        <v>12.659296974717064</v>
      </c>
      <c r="F20" s="18">
        <f t="shared" si="4"/>
        <v>11.689586902650337</v>
      </c>
      <c r="G20" s="17">
        <f t="shared" si="4"/>
        <v>10.82760348117993</v>
      </c>
      <c r="H20" s="17">
        <f t="shared" si="4"/>
        <v>10.059086909691453</v>
      </c>
      <c r="I20" s="17">
        <f t="shared" si="4"/>
        <v>9.3718871360488549</v>
      </c>
      <c r="J20" s="17">
        <f t="shared" si="4"/>
        <v>8.7556251094409845</v>
      </c>
      <c r="K20" s="18">
        <f t="shared" si="4"/>
        <v>8.2014121009078629</v>
      </c>
      <c r="L20" s="17">
        <f t="shared" si="4"/>
        <v>7.7016165734077351</v>
      </c>
      <c r="M20" s="17">
        <f t="shared" si="4"/>
        <v>7.2496700823565385</v>
      </c>
      <c r="N20" s="17">
        <f t="shared" si="4"/>
        <v>6.8399052900299289</v>
      </c>
      <c r="O20" s="17">
        <f t="shared" si="4"/>
        <v>6.4674204648800817</v>
      </c>
      <c r="P20" s="18">
        <f t="shared" si="4"/>
        <v>6.1279658740074563</v>
      </c>
      <c r="Q20" s="17">
        <f t="shared" si="4"/>
        <v>5.8178483144376072</v>
      </c>
      <c r="R20" s="17">
        <f t="shared" si="3"/>
        <v>5.5338507065387006</v>
      </c>
      <c r="S20" s="17">
        <f t="shared" si="3"/>
        <v>5.2731642226008697</v>
      </c>
      <c r="T20" s="17">
        <f t="shared" si="3"/>
        <v>5.0333308704679185</v>
      </c>
      <c r="U20" s="18">
        <f t="shared" si="3"/>
        <v>4.8121948162069597</v>
      </c>
    </row>
    <row r="21" spans="1:21" x14ac:dyDescent="0.2">
      <c r="A21" s="16">
        <v>19</v>
      </c>
      <c r="B21" s="17">
        <f t="shared" si="4"/>
        <v>17.226008495933154</v>
      </c>
      <c r="C21" s="17">
        <f t="shared" si="4"/>
        <v>15.678462011489053</v>
      </c>
      <c r="D21" s="17">
        <f t="shared" si="4"/>
        <v>14.323799106269167</v>
      </c>
      <c r="E21" s="17">
        <f t="shared" si="4"/>
        <v>13.133939398766406</v>
      </c>
      <c r="F21" s="18">
        <f t="shared" si="4"/>
        <v>12.085320859666988</v>
      </c>
      <c r="G21" s="17">
        <f t="shared" si="4"/>
        <v>11.158116491679177</v>
      </c>
      <c r="H21" s="17">
        <f t="shared" si="4"/>
        <v>10.335595242702292</v>
      </c>
      <c r="I21" s="17">
        <f t="shared" si="4"/>
        <v>9.6035992000452381</v>
      </c>
      <c r="J21" s="17">
        <f t="shared" si="4"/>
        <v>8.9501147793036555</v>
      </c>
      <c r="K21" s="18">
        <f t="shared" si="4"/>
        <v>8.3649200917344206</v>
      </c>
      <c r="L21" s="17">
        <f t="shared" si="4"/>
        <v>7.8392942102772389</v>
      </c>
      <c r="M21" s="17">
        <f t="shared" si="4"/>
        <v>7.3657768592469095</v>
      </c>
      <c r="N21" s="17">
        <f t="shared" si="4"/>
        <v>6.9379692832123263</v>
      </c>
      <c r="O21" s="17">
        <f t="shared" si="4"/>
        <v>6.5503688288421769</v>
      </c>
      <c r="P21" s="18">
        <f t="shared" si="4"/>
        <v>6.1982311947890922</v>
      </c>
      <c r="Q21" s="17">
        <f t="shared" si="4"/>
        <v>5.877455443480696</v>
      </c>
      <c r="R21" s="17">
        <f t="shared" si="3"/>
        <v>5.5844877833664111</v>
      </c>
      <c r="S21" s="17">
        <f t="shared" si="3"/>
        <v>5.3162408666109071</v>
      </c>
      <c r="T21" s="17">
        <f t="shared" si="3"/>
        <v>5.0700259415696793</v>
      </c>
      <c r="U21" s="18">
        <f t="shared" si="3"/>
        <v>4.8434956801724667</v>
      </c>
    </row>
    <row r="22" spans="1:21" x14ac:dyDescent="0.2">
      <c r="A22" s="11">
        <v>20</v>
      </c>
      <c r="B22" s="19">
        <f t="shared" si="4"/>
        <v>18.045552966270456</v>
      </c>
      <c r="C22" s="19">
        <f t="shared" si="4"/>
        <v>16.351433344597112</v>
      </c>
      <c r="D22" s="19">
        <f t="shared" si="4"/>
        <v>14.877474860455502</v>
      </c>
      <c r="E22" s="19">
        <f t="shared" si="4"/>
        <v>13.590326344967698</v>
      </c>
      <c r="F22" s="20">
        <f t="shared" si="4"/>
        <v>12.462210342539986</v>
      </c>
      <c r="G22" s="19">
        <f t="shared" si="4"/>
        <v>11.469921218565263</v>
      </c>
      <c r="H22" s="19">
        <f t="shared" si="4"/>
        <v>10.594014245516162</v>
      </c>
      <c r="I22" s="19">
        <f t="shared" si="4"/>
        <v>9.8181474074492936</v>
      </c>
      <c r="J22" s="19">
        <f t="shared" si="4"/>
        <v>9.1285456690859217</v>
      </c>
      <c r="K22" s="20">
        <f t="shared" si="4"/>
        <v>8.5135637197585652</v>
      </c>
      <c r="L22" s="19">
        <f t="shared" si="4"/>
        <v>7.9633281173668822</v>
      </c>
      <c r="M22" s="19">
        <f t="shared" si="4"/>
        <v>7.4694436243275968</v>
      </c>
      <c r="N22" s="19">
        <f t="shared" si="4"/>
        <v>7.0247515780640049</v>
      </c>
      <c r="O22" s="19">
        <f t="shared" si="4"/>
        <v>6.6231305516159438</v>
      </c>
      <c r="P22" s="20">
        <f t="shared" si="4"/>
        <v>6.2593314737296453</v>
      </c>
      <c r="Q22" s="19">
        <f t="shared" si="4"/>
        <v>5.9288408995523234</v>
      </c>
      <c r="R22" s="19">
        <f t="shared" si="3"/>
        <v>5.6277673362106073</v>
      </c>
      <c r="S22" s="19">
        <f t="shared" si="3"/>
        <v>5.3527464971278862</v>
      </c>
      <c r="T22" s="19">
        <f t="shared" si="3"/>
        <v>5.1008621357728394</v>
      </c>
      <c r="U22" s="20">
        <f t="shared" si="3"/>
        <v>4.869579733477055</v>
      </c>
    </row>
    <row r="23" spans="1:21" x14ac:dyDescent="0.2">
      <c r="A23" s="16">
        <v>25</v>
      </c>
      <c r="B23" s="17">
        <f t="shared" si="4"/>
        <v>22.023155700621672</v>
      </c>
      <c r="C23" s="17">
        <f t="shared" si="4"/>
        <v>19.523456473586034</v>
      </c>
      <c r="D23" s="17">
        <f t="shared" si="4"/>
        <v>17.413147691278009</v>
      </c>
      <c r="E23" s="17">
        <f t="shared" si="4"/>
        <v>15.622079943650906</v>
      </c>
      <c r="F23" s="18">
        <f t="shared" si="4"/>
        <v>14.093944566044758</v>
      </c>
      <c r="G23" s="17">
        <f t="shared" si="4"/>
        <v>12.783356158268413</v>
      </c>
      <c r="H23" s="17">
        <f t="shared" si="4"/>
        <v>11.653583178253719</v>
      </c>
      <c r="I23" s="17">
        <f t="shared" si="4"/>
        <v>10.674776188588583</v>
      </c>
      <c r="J23" s="17">
        <f t="shared" si="4"/>
        <v>9.8225796049484888</v>
      </c>
      <c r="K23" s="18">
        <f t="shared" si="4"/>
        <v>9.0770400182293578</v>
      </c>
      <c r="L23" s="17">
        <f t="shared" si="4"/>
        <v>8.421744664666905</v>
      </c>
      <c r="M23" s="17">
        <f t="shared" si="4"/>
        <v>7.8431391120645539</v>
      </c>
      <c r="N23" s="17">
        <f t="shared" si="4"/>
        <v>7.3299849784647479</v>
      </c>
      <c r="O23" s="17">
        <f t="shared" si="4"/>
        <v>6.8729274373319207</v>
      </c>
      <c r="P23" s="18">
        <f t="shared" si="4"/>
        <v>6.4641490852701393</v>
      </c>
      <c r="Q23" s="17">
        <f t="shared" si="4"/>
        <v>6.097091972258144</v>
      </c>
      <c r="R23" s="17">
        <f t="shared" si="3"/>
        <v>5.7662336075273251</v>
      </c>
      <c r="S23" s="17">
        <f t="shared" si="3"/>
        <v>5.4669058469817999</v>
      </c>
      <c r="T23" s="17">
        <f t="shared" si="3"/>
        <v>5.1951479590382066</v>
      </c>
      <c r="U23" s="18">
        <f t="shared" si="3"/>
        <v>4.9475870199480187</v>
      </c>
    </row>
    <row r="24" spans="1:21" x14ac:dyDescent="0.2">
      <c r="A24" s="16">
        <v>30</v>
      </c>
      <c r="B24" s="17">
        <f t="shared" si="4"/>
        <v>25.807708221287605</v>
      </c>
      <c r="C24" s="17">
        <f t="shared" si="4"/>
        <v>22.396455551004397</v>
      </c>
      <c r="D24" s="17">
        <f t="shared" si="4"/>
        <v>19.600441349469769</v>
      </c>
      <c r="E24" s="17">
        <f t="shared" si="4"/>
        <v>17.292033300664492</v>
      </c>
      <c r="F24" s="18">
        <f t="shared" si="4"/>
        <v>15.372451026882837</v>
      </c>
      <c r="G24" s="17">
        <f t="shared" si="4"/>
        <v>13.76483115148943</v>
      </c>
      <c r="H24" s="17">
        <f t="shared" si="4"/>
        <v>12.409041183505858</v>
      </c>
      <c r="I24" s="17">
        <f t="shared" si="4"/>
        <v>11.257783343127485</v>
      </c>
      <c r="J24" s="17">
        <f t="shared" si="4"/>
        <v>10.273654043021743</v>
      </c>
      <c r="K24" s="18">
        <f t="shared" si="4"/>
        <v>9.42691446698832</v>
      </c>
      <c r="L24" s="17">
        <f t="shared" si="4"/>
        <v>8.693792573466121</v>
      </c>
      <c r="M24" s="17">
        <f t="shared" si="4"/>
        <v>8.0551839676673627</v>
      </c>
      <c r="N24" s="17">
        <f t="shared" si="4"/>
        <v>7.4956534393311491</v>
      </c>
      <c r="O24" s="17">
        <f t="shared" si="4"/>
        <v>7.0026641122274702</v>
      </c>
      <c r="P24" s="18">
        <f t="shared" si="4"/>
        <v>6.5659796367074357</v>
      </c>
      <c r="Q24" s="17">
        <f t="shared" si="4"/>
        <v>6.1771984978307861</v>
      </c>
      <c r="R24" s="17">
        <f t="shared" si="3"/>
        <v>5.8293896180972657</v>
      </c>
      <c r="S24" s="17">
        <f t="shared" si="3"/>
        <v>5.5168059509218228</v>
      </c>
      <c r="T24" s="17">
        <f t="shared" si="3"/>
        <v>5.2346583739652708</v>
      </c>
      <c r="U24" s="18">
        <f t="shared" si="3"/>
        <v>4.9789363988345627</v>
      </c>
    </row>
    <row r="25" spans="1:21" x14ac:dyDescent="0.2">
      <c r="A25" s="16">
        <v>35</v>
      </c>
      <c r="B25" s="17">
        <f t="shared" si="4"/>
        <v>29.408580087646861</v>
      </c>
      <c r="C25" s="17">
        <f t="shared" si="4"/>
        <v>24.998619332035133</v>
      </c>
      <c r="D25" s="17">
        <f t="shared" si="4"/>
        <v>21.487220073053756</v>
      </c>
      <c r="E25" s="17">
        <f t="shared" si="4"/>
        <v>18.664613231817736</v>
      </c>
      <c r="F25" s="18">
        <f t="shared" si="4"/>
        <v>16.374194292948456</v>
      </c>
      <c r="G25" s="17">
        <f t="shared" si="4"/>
        <v>14.498246361637491</v>
      </c>
      <c r="H25" s="17">
        <f t="shared" si="4"/>
        <v>12.947672300430934</v>
      </c>
      <c r="I25" s="17">
        <f t="shared" si="4"/>
        <v>11.654568216257124</v>
      </c>
      <c r="J25" s="17">
        <f t="shared" si="4"/>
        <v>10.56682147788244</v>
      </c>
      <c r="K25" s="18">
        <f t="shared" si="4"/>
        <v>9.6441589726163262</v>
      </c>
      <c r="L25" s="17">
        <f t="shared" si="4"/>
        <v>8.8552397662385722</v>
      </c>
      <c r="M25" s="17">
        <f t="shared" si="4"/>
        <v>8.1755039133533689</v>
      </c>
      <c r="N25" s="17">
        <f t="shared" si="4"/>
        <v>7.5855716425481239</v>
      </c>
      <c r="O25" s="17">
        <f t="shared" si="4"/>
        <v>7.0700452757864545</v>
      </c>
      <c r="P25" s="18">
        <f t="shared" si="4"/>
        <v>6.616607417824655</v>
      </c>
      <c r="Q25" s="17">
        <f t="shared" si="4"/>
        <v>6.2153382572755316</v>
      </c>
      <c r="R25" s="17">
        <f t="shared" si="3"/>
        <v>5.8581957788552685</v>
      </c>
      <c r="S25" s="17">
        <f t="shared" si="3"/>
        <v>5.5386177462448645</v>
      </c>
      <c r="T25" s="17">
        <f t="shared" si="3"/>
        <v>5.2512151884856797</v>
      </c>
      <c r="U25" s="18">
        <f t="shared" si="3"/>
        <v>4.9915350111057109</v>
      </c>
    </row>
    <row r="26" spans="1:21" x14ac:dyDescent="0.2">
      <c r="A26" s="16">
        <v>40</v>
      </c>
      <c r="B26" s="17">
        <f t="shared" si="4"/>
        <v>32.834686113956195</v>
      </c>
      <c r="C26" s="17">
        <f t="shared" si="4"/>
        <v>27.35547924073818</v>
      </c>
      <c r="D26" s="17">
        <f t="shared" si="4"/>
        <v>23.114771974206437</v>
      </c>
      <c r="E26" s="17">
        <f t="shared" si="4"/>
        <v>19.792773883426474</v>
      </c>
      <c r="F26" s="18">
        <f t="shared" si="4"/>
        <v>17.159086353994443</v>
      </c>
      <c r="G26" s="17">
        <f t="shared" si="4"/>
        <v>15.046296871524907</v>
      </c>
      <c r="H26" s="17">
        <f t="shared" si="4"/>
        <v>13.331708842638367</v>
      </c>
      <c r="I26" s="17">
        <f t="shared" si="4"/>
        <v>11.924613333746326</v>
      </c>
      <c r="J26" s="17">
        <f t="shared" si="4"/>
        <v>10.757360195238983</v>
      </c>
      <c r="K26" s="18">
        <f t="shared" si="4"/>
        <v>9.7790507184781994</v>
      </c>
      <c r="L26" s="17">
        <f t="shared" si="4"/>
        <v>8.9510508172007075</v>
      </c>
      <c r="M26" s="17">
        <f t="shared" si="4"/>
        <v>8.2437766818142126</v>
      </c>
      <c r="N26" s="17">
        <f t="shared" si="4"/>
        <v>7.6343756407713554</v>
      </c>
      <c r="O26" s="17">
        <f t="shared" si="4"/>
        <v>7.1050409407070942</v>
      </c>
      <c r="P26" s="18">
        <f t="shared" si="4"/>
        <v>6.641778372755911</v>
      </c>
      <c r="Q26" s="17">
        <f t="shared" si="4"/>
        <v>6.2334970931519429</v>
      </c>
      <c r="R26" s="17">
        <f t="shared" si="3"/>
        <v>5.871334590032979</v>
      </c>
      <c r="S26" s="17">
        <f t="shared" si="3"/>
        <v>5.5481518830030989</v>
      </c>
      <c r="T26" s="17">
        <f t="shared" si="3"/>
        <v>5.2581533111950787</v>
      </c>
      <c r="U26" s="18">
        <f t="shared" si="3"/>
        <v>4.9965981108160165</v>
      </c>
    </row>
    <row r="27" spans="1:21" x14ac:dyDescent="0.2">
      <c r="A27" s="11">
        <v>50</v>
      </c>
      <c r="B27" s="19">
        <f t="shared" si="4"/>
        <v>39.196117531105081</v>
      </c>
      <c r="C27" s="19">
        <f t="shared" si="4"/>
        <v>31.423605893651903</v>
      </c>
      <c r="D27" s="19">
        <f t="shared" si="4"/>
        <v>25.7297640070082</v>
      </c>
      <c r="E27" s="19">
        <f t="shared" si="4"/>
        <v>21.482184616669016</v>
      </c>
      <c r="F27" s="20">
        <f t="shared" si="4"/>
        <v>18.255925460552387</v>
      </c>
      <c r="G27" s="19">
        <f t="shared" si="4"/>
        <v>15.761860636388489</v>
      </c>
      <c r="H27" s="19">
        <f t="shared" si="4"/>
        <v>13.800746294033974</v>
      </c>
      <c r="I27" s="19">
        <f t="shared" si="4"/>
        <v>12.233484643060541</v>
      </c>
      <c r="J27" s="19">
        <f t="shared" si="4"/>
        <v>10.961682901297477</v>
      </c>
      <c r="K27" s="20">
        <f t="shared" si="4"/>
        <v>9.9148144872049944</v>
      </c>
      <c r="L27" s="19">
        <f t="shared" si="4"/>
        <v>9.0416531776808071</v>
      </c>
      <c r="M27" s="19">
        <f t="shared" si="4"/>
        <v>8.304498488385498</v>
      </c>
      <c r="N27" s="19">
        <f t="shared" si="4"/>
        <v>7.6752415849420457</v>
      </c>
      <c r="O27" s="19">
        <f t="shared" si="4"/>
        <v>7.1326564564276511</v>
      </c>
      <c r="P27" s="20">
        <f t="shared" si="4"/>
        <v>6.6605146610504615</v>
      </c>
      <c r="Q27" s="19">
        <f t="shared" si="4"/>
        <v>6.2462590616083347</v>
      </c>
      <c r="R27" s="19">
        <f t="shared" si="3"/>
        <v>5.8800607122364594</v>
      </c>
      <c r="S27" s="19">
        <f t="shared" si="3"/>
        <v>5.5541409768061181</v>
      </c>
      <c r="T27" s="19">
        <f t="shared" si="3"/>
        <v>5.2622790779796329</v>
      </c>
      <c r="U27" s="20">
        <f t="shared" si="3"/>
        <v>4.9994505759044134</v>
      </c>
    </row>
  </sheetData>
  <mergeCells count="1">
    <mergeCell ref="A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2" sqref="B1:E1048576"/>
    </sheetView>
  </sheetViews>
  <sheetFormatPr defaultRowHeight="14.4" x14ac:dyDescent="0.3"/>
  <cols>
    <col min="1" max="1" width="13.33203125" bestFit="1" customWidth="1"/>
    <col min="2" max="5" width="12.33203125" customWidth="1"/>
  </cols>
  <sheetData>
    <row r="1" spans="1:5" ht="15" x14ac:dyDescent="0.25">
      <c r="A1" s="34" t="s">
        <v>65</v>
      </c>
      <c r="B1" s="34"/>
      <c r="C1" s="34"/>
      <c r="D1" s="34"/>
      <c r="E1" s="34"/>
    </row>
    <row r="3" spans="1:5" ht="15" x14ac:dyDescent="0.25">
      <c r="B3" s="35" t="s">
        <v>66</v>
      </c>
      <c r="C3" s="35"/>
      <c r="D3" s="35"/>
      <c r="E3" s="35"/>
    </row>
    <row r="4" spans="1:5" ht="15" x14ac:dyDescent="0.25">
      <c r="A4" s="28" t="s">
        <v>67</v>
      </c>
      <c r="B4" s="29">
        <v>3</v>
      </c>
      <c r="C4" s="29">
        <v>5</v>
      </c>
      <c r="D4" s="29">
        <v>7</v>
      </c>
      <c r="E4" s="29">
        <v>10</v>
      </c>
    </row>
    <row r="5" spans="1:5" ht="15" x14ac:dyDescent="0.25">
      <c r="A5" s="30">
        <v>0.03</v>
      </c>
      <c r="B5" s="28">
        <v>0.94389999999999996</v>
      </c>
      <c r="C5" s="28">
        <v>0.92149999999999999</v>
      </c>
      <c r="D5" s="28">
        <v>0.39</v>
      </c>
      <c r="E5" s="28">
        <v>0.86980000000000002</v>
      </c>
    </row>
    <row r="6" spans="1:5" ht="15" x14ac:dyDescent="0.25">
      <c r="A6" s="30">
        <v>0.04</v>
      </c>
      <c r="B6" s="28">
        <v>0.9264</v>
      </c>
      <c r="C6" s="28">
        <v>0.89749999999999996</v>
      </c>
      <c r="D6" s="28">
        <v>0.87039999999999995</v>
      </c>
      <c r="E6" s="28">
        <v>0.83240000000000003</v>
      </c>
    </row>
    <row r="7" spans="1:5" ht="15" x14ac:dyDescent="0.25">
      <c r="A7" s="30">
        <v>0.05</v>
      </c>
      <c r="B7" s="28">
        <v>0.90949999999999998</v>
      </c>
      <c r="C7" s="28">
        <v>0.87460000000000004</v>
      </c>
      <c r="D7" s="28">
        <v>0.84219999999999995</v>
      </c>
      <c r="E7" s="28">
        <v>0.79749999999999999</v>
      </c>
    </row>
    <row r="8" spans="1:5" ht="15" x14ac:dyDescent="0.25">
      <c r="A8" s="30">
        <v>0.06</v>
      </c>
      <c r="B8" s="28">
        <v>0.8931</v>
      </c>
      <c r="C8" s="28">
        <v>0.85260000000000002</v>
      </c>
      <c r="D8" s="28">
        <v>0.8155</v>
      </c>
      <c r="E8" s="28">
        <v>0.76490000000000002</v>
      </c>
    </row>
    <row r="9" spans="1:5" ht="15" x14ac:dyDescent="0.25">
      <c r="A9" s="30">
        <v>7.0000000000000007E-2</v>
      </c>
      <c r="B9" s="28">
        <v>0.87719999999999998</v>
      </c>
      <c r="C9" s="28">
        <v>0.83150000000000002</v>
      </c>
      <c r="D9" s="28">
        <v>0.79020000000000001</v>
      </c>
      <c r="E9" s="28">
        <v>0.73440000000000005</v>
      </c>
    </row>
    <row r="10" spans="1:5" ht="15" x14ac:dyDescent="0.25">
      <c r="A10" s="30">
        <v>0.08</v>
      </c>
      <c r="B10" s="28">
        <v>0.86170000000000002</v>
      </c>
      <c r="C10" s="28">
        <v>0.81130000000000002</v>
      </c>
      <c r="D10" s="28">
        <v>0.7661</v>
      </c>
      <c r="E10" s="28">
        <v>0.70589999999999997</v>
      </c>
    </row>
    <row r="11" spans="1:5" ht="15" x14ac:dyDescent="0.25">
      <c r="A11" s="30">
        <v>0.09</v>
      </c>
      <c r="B11" s="28">
        <v>0.85680000000000001</v>
      </c>
      <c r="C11" s="28">
        <v>0.79190000000000005</v>
      </c>
      <c r="D11" s="28">
        <v>0.74319999999999997</v>
      </c>
      <c r="E11" s="28">
        <v>0.67920000000000003</v>
      </c>
    </row>
    <row r="12" spans="1:5" ht="15" x14ac:dyDescent="0.25">
      <c r="A12" s="30">
        <v>0.1</v>
      </c>
      <c r="B12" s="28">
        <v>0.83220000000000005</v>
      </c>
      <c r="C12" s="28">
        <v>0.77329999999999999</v>
      </c>
      <c r="D12" s="28">
        <v>0.72140000000000004</v>
      </c>
      <c r="E12" s="28">
        <v>0.65410000000000001</v>
      </c>
    </row>
    <row r="13" spans="1:5" ht="15" x14ac:dyDescent="0.25">
      <c r="A13" s="30">
        <v>0.12</v>
      </c>
      <c r="B13" s="28">
        <v>0.8044</v>
      </c>
      <c r="C13" s="28">
        <v>0.73809999999999998</v>
      </c>
      <c r="D13" s="28">
        <v>0.68100000000000005</v>
      </c>
      <c r="E13" s="28">
        <v>0.60840000000000005</v>
      </c>
    </row>
    <row r="14" spans="1:5" ht="15" x14ac:dyDescent="0.25">
      <c r="A14" s="30">
        <v>0.14000000000000001</v>
      </c>
      <c r="B14" s="28">
        <v>0.7782</v>
      </c>
      <c r="C14" s="28">
        <v>0.70550000000000002</v>
      </c>
      <c r="D14" s="28">
        <v>0.64410000000000001</v>
      </c>
      <c r="E14" s="28">
        <v>0.56779999999999997</v>
      </c>
    </row>
    <row r="15" spans="1:5" ht="15" x14ac:dyDescent="0.25">
      <c r="A15" s="30">
        <v>0.15</v>
      </c>
      <c r="B15" s="28">
        <v>0.76570000000000005</v>
      </c>
      <c r="C15" s="28">
        <v>0.69020000000000004</v>
      </c>
      <c r="D15" s="28">
        <v>0.627</v>
      </c>
      <c r="E15" s="28">
        <v>0.54920000000000002</v>
      </c>
    </row>
    <row r="16" spans="1:5" ht="15" x14ac:dyDescent="0.25">
      <c r="A16" s="30">
        <v>0.16</v>
      </c>
      <c r="B16" s="28">
        <v>0.75349999999999995</v>
      </c>
      <c r="C16" s="28">
        <v>0.67530000000000001</v>
      </c>
      <c r="D16" s="28">
        <v>0.61060000000000003</v>
      </c>
      <c r="E16" s="28">
        <v>0.53169999999999995</v>
      </c>
    </row>
    <row r="17" spans="1:5" ht="15" x14ac:dyDescent="0.25">
      <c r="A17" s="30">
        <v>0.18</v>
      </c>
      <c r="B17" s="28">
        <v>0.73</v>
      </c>
      <c r="C17" s="28">
        <v>0.64729999999999999</v>
      </c>
      <c r="D17" s="28">
        <v>0.57979999999999998</v>
      </c>
      <c r="E17" s="28">
        <v>0.49930000000000002</v>
      </c>
    </row>
    <row r="18" spans="1:5" ht="15" x14ac:dyDescent="0.25">
      <c r="A18" s="30">
        <v>0.2</v>
      </c>
      <c r="B18" s="28">
        <v>0.70789999999999997</v>
      </c>
      <c r="C18" s="28">
        <v>0.62109999999999999</v>
      </c>
      <c r="D18" s="28">
        <v>0.55169999999999997</v>
      </c>
      <c r="E18" s="28">
        <v>0.47020000000000001</v>
      </c>
    </row>
    <row r="19" spans="1:5" ht="15" x14ac:dyDescent="0.25">
      <c r="A19" s="30">
        <v>0.22</v>
      </c>
      <c r="B19" s="28">
        <v>0.68679999999999997</v>
      </c>
      <c r="C19" s="28">
        <v>0.5968</v>
      </c>
      <c r="D19" s="28">
        <v>0.35260000000000002</v>
      </c>
      <c r="E19" s="28">
        <v>0.44390000000000002</v>
      </c>
    </row>
    <row r="20" spans="1:5" ht="15" x14ac:dyDescent="0.25">
      <c r="A20" s="30">
        <v>0.24</v>
      </c>
      <c r="B20" s="28">
        <v>0.66690000000000005</v>
      </c>
      <c r="C20" s="28">
        <v>0.57399999999999995</v>
      </c>
      <c r="D20" s="28">
        <v>0.50190000000000001</v>
      </c>
      <c r="E20" s="28">
        <v>0.42009999999999997</v>
      </c>
    </row>
    <row r="21" spans="1:5" ht="15" x14ac:dyDescent="0.25">
      <c r="A21" s="30">
        <v>0.25</v>
      </c>
      <c r="B21" s="28">
        <v>0.6573</v>
      </c>
      <c r="C21" s="28">
        <v>0.56310000000000004</v>
      </c>
      <c r="D21" s="28">
        <v>0.49059999999999998</v>
      </c>
      <c r="E21" s="28">
        <v>0.40899999999999997</v>
      </c>
    </row>
    <row r="22" spans="1:5" ht="15" x14ac:dyDescent="0.25">
      <c r="A22" s="30">
        <v>0.26</v>
      </c>
      <c r="B22" s="28">
        <v>0.64790000000000003</v>
      </c>
      <c r="C22" s="28">
        <v>0.55259999999999998</v>
      </c>
      <c r="D22" s="28">
        <v>0.4798</v>
      </c>
      <c r="E22" s="28">
        <v>0.39850000000000002</v>
      </c>
    </row>
    <row r="23" spans="1:5" x14ac:dyDescent="0.3">
      <c r="A23" s="30">
        <v>0.28000000000000003</v>
      </c>
      <c r="B23" s="28">
        <v>0.62990000000000002</v>
      </c>
      <c r="C23" s="28">
        <v>0.53269999999999995</v>
      </c>
      <c r="D23" s="28">
        <v>0.45939999999999998</v>
      </c>
      <c r="E23" s="28">
        <v>0.37869999999999998</v>
      </c>
    </row>
    <row r="24" spans="1:5" x14ac:dyDescent="0.3">
      <c r="A24" s="30">
        <v>0.3</v>
      </c>
      <c r="B24" s="28">
        <v>0.61280000000000001</v>
      </c>
      <c r="C24" s="28">
        <v>0.51390000000000002</v>
      </c>
      <c r="D24" s="28">
        <v>0.44040000000000001</v>
      </c>
      <c r="E24" s="28">
        <v>0.36059999999999998</v>
      </c>
    </row>
    <row r="25" spans="1:5" x14ac:dyDescent="0.3">
      <c r="A25" s="30">
        <v>0.4</v>
      </c>
      <c r="B25" s="28">
        <v>0.53810000000000002</v>
      </c>
      <c r="C25" s="28">
        <v>0.43519999999999998</v>
      </c>
      <c r="D25" s="28">
        <v>0.36320000000000002</v>
      </c>
      <c r="E25" s="28">
        <v>0.28960000000000002</v>
      </c>
    </row>
  </sheetData>
  <mergeCells count="2">
    <mergeCell ref="A1:E1"/>
    <mergeCell ref="B3:E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PV of annuity table</vt:lpstr>
      <vt:lpstr>PV of MACRS $1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michelle</cp:lastModifiedBy>
  <dcterms:created xsi:type="dcterms:W3CDTF">2011-07-03T21:03:46Z</dcterms:created>
  <dcterms:modified xsi:type="dcterms:W3CDTF">2013-05-29T16:24:38Z</dcterms:modified>
</cp:coreProperties>
</file>